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план" sheetId="1" r:id="rId1"/>
    <sheet name="графiк" sheetId="2" r:id="rId2"/>
  </sheets>
  <definedNames>
    <definedName name="А">#REF!</definedName>
    <definedName name="А_1">#REF!</definedName>
    <definedName name="А_2">#REF!</definedName>
    <definedName name="А1">#REF!</definedName>
    <definedName name="А1_1">#REF!</definedName>
    <definedName name="А1_2">#REF!</definedName>
    <definedName name="_xlnm.Print_Area" localSheetId="1">'графiк'!$A$1:$BA$48</definedName>
    <definedName name="_xlnm.Print_Area" localSheetId="0">'план'!$A$1:$X$57</definedName>
    <definedName name="с22">#REF!</definedName>
    <definedName name="с22_1">#REF!</definedName>
    <definedName name="с22_2">#REF!</definedName>
    <definedName name="с222">#REF!</definedName>
    <definedName name="с222_1">#REF!</definedName>
    <definedName name="с222_2">#REF!</definedName>
  </definedNames>
  <calcPr fullCalcOnLoad="1"/>
</workbook>
</file>

<file path=xl/sharedStrings.xml><?xml version="1.0" encoding="utf-8"?>
<sst xmlns="http://schemas.openxmlformats.org/spreadsheetml/2006/main" count="449" uniqueCount="181">
  <si>
    <t>V. ПЛАН НАВЧАЛЬНОГО ПРОЦЕСУ</t>
  </si>
  <si>
    <t>НАЗВА НАВЧАЛЬНОЇ ДИСЦИПЛІНИ, ПРАКТИКИ</t>
  </si>
  <si>
    <t>Розподіл за семестрами</t>
  </si>
  <si>
    <t>Кількість кредитів ЄКТС</t>
  </si>
  <si>
    <t>Національні кредити</t>
  </si>
  <si>
    <t>Кількість годин</t>
  </si>
  <si>
    <t xml:space="preserve">Розподіл годин на тиждень  </t>
  </si>
  <si>
    <t>Екзамени</t>
  </si>
  <si>
    <t>Заліки</t>
  </si>
  <si>
    <t>Практика</t>
  </si>
  <si>
    <t>Атестація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</si>
  <si>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</si>
  <si>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</si>
  <si>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</si>
  <si>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</si>
  <si>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</si>
  <si>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</si>
  <si>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</si>
  <si>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всього</t>
  </si>
  <si>
    <t>з них:</t>
  </si>
  <si>
    <t>семестри</t>
  </si>
  <si>
    <t>лекції</t>
  </si>
  <si>
    <t>практичні</t>
  </si>
  <si>
    <t>семінарські</t>
  </si>
  <si>
    <t xml:space="preserve">лабораторні </t>
  </si>
  <si>
    <t xml:space="preserve">індивідуальні </t>
  </si>
  <si>
    <t>1</t>
  </si>
  <si>
    <t>кількість тижнів у семестрі</t>
  </si>
  <si>
    <t>8</t>
  </si>
  <si>
    <t>9</t>
  </si>
  <si>
    <t>15</t>
  </si>
  <si>
    <t>17</t>
  </si>
  <si>
    <t>18</t>
  </si>
  <si>
    <t>21</t>
  </si>
  <si>
    <t>22</t>
  </si>
  <si>
    <t>І. Цикл нормативної частини</t>
  </si>
  <si>
    <t>1.1. Обов`язкові навчальні дисципліни</t>
  </si>
  <si>
    <t>Іноземна мова</t>
  </si>
  <si>
    <t>192/96</t>
  </si>
  <si>
    <t>24/12</t>
  </si>
  <si>
    <t>168/84</t>
  </si>
  <si>
    <t>48/144</t>
  </si>
  <si>
    <t>Планування та стандарти наукової діяльності</t>
  </si>
  <si>
    <t>36/18</t>
  </si>
  <si>
    <t>20/10</t>
  </si>
  <si>
    <t>16/8</t>
  </si>
  <si>
    <t>54/72</t>
  </si>
  <si>
    <t>Філософія та методологія науки</t>
  </si>
  <si>
    <t>64/32</t>
  </si>
  <si>
    <t>44/22</t>
  </si>
  <si>
    <t>116/148</t>
  </si>
  <si>
    <t>Сучасні методи викладання у вищій школі</t>
  </si>
  <si>
    <t>1.2. Вибіркові навчальні дисципліни</t>
  </si>
  <si>
    <t>**</t>
  </si>
  <si>
    <t>Інформаційний пошук і робота з бібліотечними ресурсами</t>
  </si>
  <si>
    <t>54\72</t>
  </si>
  <si>
    <t>Академічна риторика</t>
  </si>
  <si>
    <t>Сучасні інформаційні технології</t>
  </si>
  <si>
    <t>Реєстрація прав інтелектуальної власності</t>
  </si>
  <si>
    <t>Усього</t>
  </si>
  <si>
    <t>436/218</t>
  </si>
  <si>
    <t>100/50</t>
  </si>
  <si>
    <t>434/652</t>
  </si>
  <si>
    <t>IІ. Цикл професійної наукової підготовки</t>
  </si>
  <si>
    <t>2.1. Обов`язкові навчальні дисципліни</t>
  </si>
  <si>
    <t>2.2. Вибіркові навчальні дисципліни</t>
  </si>
  <si>
    <t>*</t>
  </si>
  <si>
    <t>22/10</t>
  </si>
  <si>
    <t>14/8</t>
  </si>
  <si>
    <t>200/100</t>
  </si>
  <si>
    <t>132/64</t>
  </si>
  <si>
    <t>68/120</t>
  </si>
  <si>
    <t>340/440</t>
  </si>
  <si>
    <t>IІІ. Цикл практичної підготовки</t>
  </si>
  <si>
    <t>Педагогічна практика</t>
  </si>
  <si>
    <t xml:space="preserve">Усього </t>
  </si>
  <si>
    <t>Всього за навчальним планом</t>
  </si>
  <si>
    <t>636/318</t>
  </si>
  <si>
    <t>300/148</t>
  </si>
  <si>
    <t>236/120</t>
  </si>
  <si>
    <t>774/1092</t>
  </si>
  <si>
    <t xml:space="preserve"> </t>
  </si>
  <si>
    <t>Кількість екзаменів</t>
  </si>
  <si>
    <t>Кількість заліків</t>
  </si>
  <si>
    <t>(підпис)</t>
  </si>
  <si>
    <t>Прізвище та ініціали</t>
  </si>
  <si>
    <t>______________________________</t>
  </si>
  <si>
    <t>Міністерство освіти і науки України</t>
  </si>
  <si>
    <t>Східноєвропейський національний університет імені Лесі Українки</t>
  </si>
  <si>
    <t>Розглянуто та затверджено рішенням вченої рад</t>
  </si>
  <si>
    <t>НАВЧАЛЬНИЙ  ПЛАН</t>
  </si>
  <si>
    <t>підготовки</t>
  </si>
  <si>
    <t>Кваліфікація</t>
  </si>
  <si>
    <t xml:space="preserve">доктор філософії (PhD) </t>
  </si>
  <si>
    <t>(назва)</t>
  </si>
  <si>
    <t>галузь знань</t>
  </si>
  <si>
    <t>Термін навчання</t>
  </si>
  <si>
    <t>4 роки</t>
  </si>
  <si>
    <t>(шифр і назва галузі)</t>
  </si>
  <si>
    <t>(роки і місяці)</t>
  </si>
  <si>
    <t>на основі</t>
  </si>
  <si>
    <t>магістра</t>
  </si>
  <si>
    <t>(зазначається освітній (освітньо-кваліфікаційний)  рівень)</t>
  </si>
  <si>
    <t>спеціальність</t>
  </si>
  <si>
    <t>(шифр і назва спеціальності)</t>
  </si>
  <si>
    <t>спеціалізація</t>
  </si>
  <si>
    <t>(назва спеціалізації)</t>
  </si>
  <si>
    <t>Форма навчання</t>
  </si>
  <si>
    <t>І. ГРАФІК НАВЧАЛЬНОГО ПРОЦЕСУ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</si>
  <si>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</si>
  <si>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</si>
  <si>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</si>
  <si>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</si>
  <si>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</si>
  <si>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</si>
  <si>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</si>
  <si>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</si>
  <si>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</si>
  <si>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</si>
  <si>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Српень</t>
  </si>
  <si>
    <t>Вересень</t>
  </si>
  <si>
    <t>Т</t>
  </si>
  <si>
    <t>С</t>
  </si>
  <si>
    <t>А</t>
  </si>
  <si>
    <t>К</t>
  </si>
  <si>
    <t>С/А</t>
  </si>
  <si>
    <t>НР</t>
  </si>
  <si>
    <t>З</t>
  </si>
  <si>
    <t>Позначення:</t>
  </si>
  <si>
    <t>-</t>
  </si>
  <si>
    <t>Теоретичне навчання та науково-дослідна робота</t>
  </si>
  <si>
    <t>Заліково-екзаменаційна сесія</t>
  </si>
  <si>
    <t>П</t>
  </si>
  <si>
    <t>Канікули</t>
  </si>
  <si>
    <t>Науково-дослідна робота</t>
  </si>
  <si>
    <t>ІІ. ЗВЕДЕНІ ДАНІ ПРО БЮДЖЕТ ЧАСУ, тижні</t>
  </si>
  <si>
    <t>ІІІ. ПРАКТИКА</t>
  </si>
  <si>
    <t>ІV.  ДЕРЖАВНА АТЕСТАЦІЯ</t>
  </si>
  <si>
    <t>Курс</t>
  </si>
  <si>
    <t>Теоретичне навчання, науково-дослідна робота</t>
  </si>
  <si>
    <t>Разом</t>
  </si>
  <si>
    <t>Назва практики</t>
  </si>
  <si>
    <t>Семестр</t>
  </si>
  <si>
    <t>Тижні</t>
  </si>
  <si>
    <t>Форма державної атестації (захист дисертаційноної роботи)</t>
  </si>
  <si>
    <t>Педагогічна
практика</t>
  </si>
  <si>
    <t>протягом 4 семестру</t>
  </si>
  <si>
    <t>Захист дисертації</t>
  </si>
  <si>
    <t>Декан факультету педагогічної освіти та соціальної роботи</t>
  </si>
  <si>
    <t xml:space="preserve">Лякішева А.В. </t>
  </si>
  <si>
    <t>Філіпович М.Б.</t>
  </si>
  <si>
    <t>протокол № ____ від " _____" _______________ 2020р.</t>
  </si>
  <si>
    <t>Завідувач відділу аспірантури та докторантури</t>
  </si>
  <si>
    <t>2019 р.</t>
  </si>
  <si>
    <t>очна/ заочна</t>
  </si>
  <si>
    <t>(Очна (денна, вечірня), заочна (дистанційна) екстернат)</t>
  </si>
  <si>
    <t xml:space="preserve">Погоджено: відділ аспірантури та докторантури </t>
  </si>
  <si>
    <t>від 29 травня</t>
  </si>
  <si>
    <t>Затверджено</t>
  </si>
  <si>
    <t>_________________________А.В.Цьось</t>
  </si>
  <si>
    <t>Фаховий семінар</t>
  </si>
  <si>
    <t>ФС</t>
  </si>
  <si>
    <t xml:space="preserve">Промоція наукового продукту та управління проектами </t>
  </si>
  <si>
    <t>Гкерівник робочої групи</t>
  </si>
  <si>
    <t>Антонюк В.З.</t>
  </si>
  <si>
    <t>Навчальний план затверджено Вченою радою СНУ імені Лесі Українки (протокол №  ____   від  "                                         року)</t>
  </si>
  <si>
    <t>Теорія та методологія соціальної роботи</t>
  </si>
  <si>
    <t>Теорія соціального партнерства</t>
  </si>
  <si>
    <t>Тематич. курс з магістерської програми за вибором</t>
  </si>
  <si>
    <t xml:space="preserve"> Групова робота</t>
  </si>
  <si>
    <t>Медіація в соціальній роботі</t>
  </si>
  <si>
    <t>Соціальна інтеграція осіб з інвалідністю</t>
  </si>
  <si>
    <t xml:space="preserve">Освітня інклюзія </t>
  </si>
  <si>
    <t xml:space="preserve">Профілактика відхилень в соціальному середовищі </t>
  </si>
  <si>
    <t xml:space="preserve">Соціальна молодіжна політика </t>
  </si>
  <si>
    <t xml:space="preserve"> "____"___________________2020 р.</t>
  </si>
  <si>
    <t>"_______" ____________________ 20 р.</t>
  </si>
  <si>
    <t>Ректор СНУ імені Лесі Українки</t>
  </si>
  <si>
    <t>доктора філософії (PhD) за освітньою-науковою програмою "Соціальне партнерство в системі соціальних інститутів"</t>
  </si>
  <si>
    <t>23 Соціальна робота</t>
  </si>
  <si>
    <t>231 Соціальна робота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</si>
</sst>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&quot; грн.&quot;_-;\-* #,##0.00&quot; грн.&quot;_-;_-* \-??&quot; грн.&quot;_-;_-@_-"/>
    <numFmt numFmtId="181" formatCode="dd/mm/yy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20"/>
      <name val="Times New Roman Cyr"/>
      <family val="1"/>
    </font>
    <font>
      <sz val="16"/>
      <name val="Times New Roman Cyr"/>
      <family val="1"/>
    </font>
    <font>
      <b/>
      <sz val="18"/>
      <name val="Times New Roman Cyr"/>
      <family val="1"/>
    </font>
    <font>
      <sz val="12"/>
      <name val="Times New Roman Cyr"/>
      <family val="1"/>
    </font>
    <font>
      <b/>
      <sz val="14"/>
      <color indexed="8"/>
      <name val="Times New Roman Cyr"/>
      <family val="1"/>
    </font>
    <font>
      <b/>
      <i/>
      <sz val="14"/>
      <name val="Times New Roman"/>
      <family val="1"/>
    </font>
    <font>
      <b/>
      <i/>
      <u val="single"/>
      <sz val="16"/>
      <name val="Times New Roman Cyr"/>
      <family val="1"/>
    </font>
    <font>
      <sz val="11"/>
      <name val="Times New Roman Cyr"/>
      <family val="1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26"/>
      <name val="Times New Roman Cyr"/>
      <family val="1"/>
    </font>
    <font>
      <sz val="26"/>
      <color indexed="8"/>
      <name val="Calibri"/>
      <family val="2"/>
    </font>
    <font>
      <sz val="10"/>
      <color indexed="8"/>
      <name val="Times New Roman"/>
      <family val="1"/>
    </font>
    <font>
      <b/>
      <sz val="3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color indexed="8"/>
      <name val="Times New Roman"/>
      <family val="1"/>
    </font>
    <font>
      <b/>
      <sz val="13"/>
      <name val="Times New Roman Cyr"/>
      <family val="1"/>
    </font>
    <font>
      <sz val="14"/>
      <name val="Times New Roman Cyr"/>
      <family val="1"/>
    </font>
    <font>
      <sz val="18"/>
      <color indexed="8"/>
      <name val="Calibri"/>
      <family val="2"/>
    </font>
    <font>
      <sz val="9"/>
      <name val="Times New Roman Cyr"/>
      <family val="1"/>
    </font>
    <font>
      <sz val="13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9" fontId="0" fillId="0" borderId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180" fontId="0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20" fillId="0" borderId="0" xfId="103" applyFont="1" applyFill="1">
      <alignment/>
      <protection/>
    </xf>
    <xf numFmtId="0" fontId="20" fillId="0" borderId="0" xfId="103" applyFont="1" applyFill="1" applyAlignment="1">
      <alignment wrapText="1"/>
      <protection/>
    </xf>
    <xf numFmtId="0" fontId="21" fillId="0" borderId="0" xfId="103" applyFont="1" applyBorder="1" applyAlignment="1">
      <alignment vertical="center"/>
      <protection/>
    </xf>
    <xf numFmtId="0" fontId="22" fillId="0" borderId="0" xfId="103" applyFont="1">
      <alignment/>
      <protection/>
    </xf>
    <xf numFmtId="0" fontId="20" fillId="0" borderId="0" xfId="103" applyFont="1">
      <alignment/>
      <protection/>
    </xf>
    <xf numFmtId="49" fontId="23" fillId="0" borderId="10" xfId="103" applyNumberFormat="1" applyFont="1" applyBorder="1" applyAlignment="1">
      <alignment horizontal="center" vertical="center" wrapText="1"/>
      <protection/>
    </xf>
    <xf numFmtId="49" fontId="23" fillId="0" borderId="11" xfId="103" applyNumberFormat="1" applyFont="1" applyBorder="1" applyAlignment="1">
      <alignment horizontal="center" vertical="center" wrapText="1"/>
      <protection/>
    </xf>
    <xf numFmtId="0" fontId="23" fillId="0" borderId="10" xfId="103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2" xfId="103" applyFont="1" applyBorder="1" applyAlignment="1">
      <alignment horizontal="center" vertical="center"/>
      <protection/>
    </xf>
    <xf numFmtId="0" fontId="26" fillId="20" borderId="13" xfId="103" applyNumberFormat="1" applyFont="1" applyFill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center" vertical="center" wrapText="1"/>
    </xf>
    <xf numFmtId="0" fontId="26" fillId="20" borderId="14" xfId="103" applyNumberFormat="1" applyFont="1" applyFill="1" applyBorder="1" applyAlignment="1">
      <alignment horizontal="center" vertical="center" wrapText="1"/>
      <protection/>
    </xf>
    <xf numFmtId="0" fontId="26" fillId="0" borderId="14" xfId="103" applyFont="1" applyBorder="1" applyAlignment="1">
      <alignment horizontal="center" vertical="center"/>
      <protection/>
    </xf>
    <xf numFmtId="0" fontId="26" fillId="0" borderId="15" xfId="103" applyFont="1" applyBorder="1" applyAlignment="1">
      <alignment horizontal="center" vertical="center"/>
      <protection/>
    </xf>
    <xf numFmtId="0" fontId="27" fillId="0" borderId="16" xfId="103" applyFont="1" applyBorder="1" applyAlignment="1">
      <alignment horizontal="center" vertical="center" wrapText="1"/>
      <protection/>
    </xf>
    <xf numFmtId="0" fontId="27" fillId="0" borderId="17" xfId="103" applyFont="1" applyBorder="1" applyAlignment="1">
      <alignment horizontal="center" vertical="center" wrapText="1"/>
      <protection/>
    </xf>
    <xf numFmtId="0" fontId="27" fillId="0" borderId="18" xfId="103" applyFont="1" applyBorder="1" applyAlignment="1">
      <alignment horizontal="center" vertical="center" wrapText="1"/>
      <protection/>
    </xf>
    <xf numFmtId="0" fontId="28" fillId="0" borderId="19" xfId="0" applyFont="1" applyBorder="1" applyAlignment="1">
      <alignment horizontal="center" vertical="center" wrapText="1"/>
    </xf>
    <xf numFmtId="0" fontId="27" fillId="0" borderId="20" xfId="103" applyFont="1" applyBorder="1" applyAlignment="1">
      <alignment horizontal="center" vertical="center" wrapText="1"/>
      <protection/>
    </xf>
    <xf numFmtId="49" fontId="27" fillId="0" borderId="16" xfId="103" applyNumberFormat="1" applyFont="1" applyBorder="1" applyAlignment="1">
      <alignment horizontal="center" vertical="center" wrapText="1"/>
      <protection/>
    </xf>
    <xf numFmtId="49" fontId="27" fillId="0" borderId="21" xfId="103" applyNumberFormat="1" applyFont="1" applyBorder="1" applyAlignment="1">
      <alignment horizontal="center" vertical="center" wrapText="1"/>
      <protection/>
    </xf>
    <xf numFmtId="0" fontId="28" fillId="0" borderId="22" xfId="0" applyFont="1" applyBorder="1" applyAlignment="1">
      <alignment horizontal="center" vertical="center" wrapText="1"/>
    </xf>
    <xf numFmtId="0" fontId="27" fillId="0" borderId="22" xfId="103" applyFont="1" applyBorder="1" applyAlignment="1">
      <alignment horizontal="center" vertical="center"/>
      <protection/>
    </xf>
    <xf numFmtId="49" fontId="27" fillId="0" borderId="22" xfId="103" applyNumberFormat="1" applyFont="1" applyBorder="1" applyAlignment="1">
      <alignment horizontal="center" vertical="center" wrapText="1"/>
      <protection/>
    </xf>
    <xf numFmtId="0" fontId="28" fillId="0" borderId="23" xfId="0" applyFont="1" applyFill="1" applyBorder="1" applyAlignment="1">
      <alignment horizontal="center" vertical="center" wrapText="1"/>
    </xf>
    <xf numFmtId="49" fontId="27" fillId="0" borderId="24" xfId="103" applyNumberFormat="1" applyFont="1" applyBorder="1" applyAlignment="1">
      <alignment horizontal="center" vertical="center" wrapText="1"/>
      <protection/>
    </xf>
    <xf numFmtId="49" fontId="27" fillId="0" borderId="25" xfId="103" applyNumberFormat="1" applyFont="1" applyBorder="1" applyAlignment="1">
      <alignment horizontal="center" vertical="center" wrapText="1"/>
      <protection/>
    </xf>
    <xf numFmtId="0" fontId="28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49" fontId="27" fillId="0" borderId="26" xfId="103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27" xfId="103" applyFont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7" fillId="0" borderId="30" xfId="103" applyFont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1" fillId="22" borderId="33" xfId="103" applyNumberFormat="1" applyFont="1" applyFill="1" applyBorder="1" applyAlignment="1">
      <alignment horizontal="center" vertical="top"/>
      <protection/>
    </xf>
    <xf numFmtId="0" fontId="21" fillId="22" borderId="34" xfId="103" applyFont="1" applyFill="1" applyBorder="1" applyAlignment="1">
      <alignment horizontal="center" wrapText="1"/>
      <protection/>
    </xf>
    <xf numFmtId="0" fontId="22" fillId="22" borderId="22" xfId="103" applyNumberFormat="1" applyFont="1" applyFill="1" applyBorder="1" applyAlignment="1">
      <alignment horizontal="center" vertical="center"/>
      <protection/>
    </xf>
    <xf numFmtId="0" fontId="22" fillId="22" borderId="35" xfId="103" applyNumberFormat="1" applyFont="1" applyFill="1" applyBorder="1" applyAlignment="1">
      <alignment horizontal="center" vertical="center"/>
      <protection/>
    </xf>
    <xf numFmtId="0" fontId="22" fillId="0" borderId="0" xfId="103" applyFont="1" applyAlignment="1">
      <alignment horizontal="center" vertical="center"/>
      <protection/>
    </xf>
    <xf numFmtId="0" fontId="20" fillId="0" borderId="0" xfId="103" applyFont="1" applyAlignment="1">
      <alignment horizontal="center" vertical="center"/>
      <protection/>
    </xf>
    <xf numFmtId="0" fontId="22" fillId="0" borderId="36" xfId="103" applyNumberFormat="1" applyFont="1" applyBorder="1" applyAlignment="1">
      <alignment horizontal="center" vertical="center" wrapText="1"/>
      <protection/>
    </xf>
    <xf numFmtId="0" fontId="22" fillId="0" borderId="36" xfId="103" applyNumberFormat="1" applyFont="1" applyBorder="1" applyAlignment="1">
      <alignment horizontal="left" vertical="center" wrapText="1"/>
      <protection/>
    </xf>
    <xf numFmtId="0" fontId="22" fillId="0" borderId="37" xfId="103" applyNumberFormat="1" applyFont="1" applyBorder="1" applyAlignment="1">
      <alignment horizontal="center" vertical="center" wrapText="1"/>
      <protection/>
    </xf>
    <xf numFmtId="0" fontId="22" fillId="0" borderId="10" xfId="103" applyNumberFormat="1" applyFont="1" applyBorder="1" applyAlignment="1">
      <alignment horizontal="center" vertical="center" wrapText="1"/>
      <protection/>
    </xf>
    <xf numFmtId="0" fontId="22" fillId="21" borderId="10" xfId="103" applyNumberFormat="1" applyFont="1" applyFill="1" applyBorder="1" applyAlignment="1">
      <alignment horizontal="center" vertical="center" wrapText="1"/>
      <protection/>
    </xf>
    <xf numFmtId="0" fontId="22" fillId="20" borderId="11" xfId="103" applyNumberFormat="1" applyFont="1" applyFill="1" applyBorder="1" applyAlignment="1">
      <alignment horizontal="center" vertical="center" wrapText="1"/>
      <protection/>
    </xf>
    <xf numFmtId="49" fontId="22" fillId="0" borderId="10" xfId="103" applyNumberFormat="1" applyFont="1" applyBorder="1" applyAlignment="1">
      <alignment horizontal="center" vertical="center" wrapText="1"/>
      <protection/>
    </xf>
    <xf numFmtId="0" fontId="22" fillId="21" borderId="38" xfId="103" applyNumberFormat="1" applyFont="1" applyFill="1" applyBorder="1" applyAlignment="1">
      <alignment horizontal="center" vertical="center" wrapText="1"/>
      <protection/>
    </xf>
    <xf numFmtId="0" fontId="22" fillId="0" borderId="11" xfId="103" applyNumberFormat="1" applyFont="1" applyBorder="1" applyAlignment="1">
      <alignment horizontal="center" vertical="center" wrapText="1"/>
      <protection/>
    </xf>
    <xf numFmtId="0" fontId="22" fillId="0" borderId="12" xfId="103" applyNumberFormat="1" applyFont="1" applyBorder="1" applyAlignment="1">
      <alignment horizontal="center" vertical="center" wrapText="1"/>
      <protection/>
    </xf>
    <xf numFmtId="0" fontId="29" fillId="0" borderId="36" xfId="103" applyNumberFormat="1" applyFont="1" applyBorder="1" applyAlignment="1">
      <alignment horizontal="left" vertical="center" wrapText="1"/>
      <protection/>
    </xf>
    <xf numFmtId="0" fontId="22" fillId="24" borderId="36" xfId="103" applyNumberFormat="1" applyFont="1" applyFill="1" applyBorder="1" applyAlignment="1">
      <alignment horizontal="left" vertical="center" wrapText="1"/>
      <protection/>
    </xf>
    <xf numFmtId="0" fontId="22" fillId="24" borderId="0" xfId="103" applyFont="1" applyFill="1" applyAlignment="1">
      <alignment horizontal="center" vertical="center"/>
      <protection/>
    </xf>
    <xf numFmtId="0" fontId="20" fillId="24" borderId="0" xfId="103" applyFont="1" applyFill="1" applyAlignment="1">
      <alignment horizontal="center" vertical="center"/>
      <protection/>
    </xf>
    <xf numFmtId="0" fontId="22" fillId="0" borderId="39" xfId="103" applyNumberFormat="1" applyFont="1" applyBorder="1" applyAlignment="1">
      <alignment horizontal="center" vertical="center" wrapText="1"/>
      <protection/>
    </xf>
    <xf numFmtId="0" fontId="29" fillId="0" borderId="39" xfId="103" applyNumberFormat="1" applyFont="1" applyBorder="1" applyAlignment="1">
      <alignment horizontal="left" vertical="center" wrapText="1"/>
      <protection/>
    </xf>
    <xf numFmtId="0" fontId="22" fillId="0" borderId="40" xfId="103" applyNumberFormat="1" applyFont="1" applyBorder="1" applyAlignment="1">
      <alignment horizontal="center" vertical="center" wrapText="1"/>
      <protection/>
    </xf>
    <xf numFmtId="0" fontId="22" fillId="0" borderId="41" xfId="103" applyNumberFormat="1" applyFont="1" applyBorder="1" applyAlignment="1">
      <alignment horizontal="center" vertical="center" wrapText="1"/>
      <protection/>
    </xf>
    <xf numFmtId="0" fontId="22" fillId="21" borderId="41" xfId="103" applyNumberFormat="1" applyFont="1" applyFill="1" applyBorder="1" applyAlignment="1">
      <alignment horizontal="center" vertical="center" wrapText="1"/>
      <protection/>
    </xf>
    <xf numFmtId="0" fontId="22" fillId="20" borderId="40" xfId="103" applyNumberFormat="1" applyFont="1" applyFill="1" applyBorder="1" applyAlignment="1">
      <alignment horizontal="center" vertical="center" wrapText="1"/>
      <protection/>
    </xf>
    <xf numFmtId="0" fontId="22" fillId="21" borderId="42" xfId="103" applyNumberFormat="1" applyFont="1" applyFill="1" applyBorder="1" applyAlignment="1">
      <alignment horizontal="center" vertical="center" wrapText="1"/>
      <protection/>
    </xf>
    <xf numFmtId="0" fontId="22" fillId="0" borderId="43" xfId="103" applyNumberFormat="1" applyFont="1" applyBorder="1" applyAlignment="1">
      <alignment horizontal="center" vertical="center" wrapText="1"/>
      <protection/>
    </xf>
    <xf numFmtId="0" fontId="22" fillId="0" borderId="44" xfId="103" applyNumberFormat="1" applyFont="1" applyBorder="1" applyAlignment="1">
      <alignment horizontal="center" vertical="center" wrapText="1"/>
      <protection/>
    </xf>
    <xf numFmtId="49" fontId="22" fillId="0" borderId="41" xfId="103" applyNumberFormat="1" applyFont="1" applyBorder="1" applyAlignment="1">
      <alignment horizontal="center" vertical="center" wrapText="1"/>
      <protection/>
    </xf>
    <xf numFmtId="0" fontId="22" fillId="0" borderId="34" xfId="103" applyNumberFormat="1" applyFont="1" applyBorder="1" applyAlignment="1">
      <alignment horizontal="center" vertical="center" wrapText="1"/>
      <protection/>
    </xf>
    <xf numFmtId="0" fontId="22" fillId="0" borderId="34" xfId="103" applyNumberFormat="1" applyFont="1" applyBorder="1" applyAlignment="1">
      <alignment horizontal="left" vertical="center" wrapText="1"/>
      <protection/>
    </xf>
    <xf numFmtId="0" fontId="30" fillId="4" borderId="19" xfId="103" applyNumberFormat="1" applyFont="1" applyFill="1" applyBorder="1" applyAlignment="1">
      <alignment horizontal="center" vertical="center" wrapText="1"/>
      <protection/>
    </xf>
    <xf numFmtId="0" fontId="30" fillId="4" borderId="22" xfId="103" applyNumberFormat="1" applyFont="1" applyFill="1" applyBorder="1" applyAlignment="1">
      <alignment horizontal="center" vertical="center" wrapText="1"/>
      <protection/>
    </xf>
    <xf numFmtId="0" fontId="30" fillId="4" borderId="20" xfId="103" applyNumberFormat="1" applyFont="1" applyFill="1" applyBorder="1" applyAlignment="1">
      <alignment horizontal="center" vertical="center" wrapText="1"/>
      <protection/>
    </xf>
    <xf numFmtId="0" fontId="30" fillId="4" borderId="35" xfId="103" applyNumberFormat="1" applyFont="1" applyFill="1" applyBorder="1" applyAlignment="1">
      <alignment horizontal="center" vertical="center" wrapText="1"/>
      <protection/>
    </xf>
    <xf numFmtId="0" fontId="30" fillId="4" borderId="21" xfId="103" applyNumberFormat="1" applyFont="1" applyFill="1" applyBorder="1" applyAlignment="1">
      <alignment horizontal="center" vertical="center" wrapText="1"/>
      <protection/>
    </xf>
    <xf numFmtId="0" fontId="22" fillId="0" borderId="36" xfId="103" applyNumberFormat="1" applyFont="1" applyFill="1" applyBorder="1" applyAlignment="1">
      <alignment horizontal="center" vertical="center" wrapText="1"/>
      <protection/>
    </xf>
    <xf numFmtId="0" fontId="20" fillId="22" borderId="45" xfId="103" applyNumberFormat="1" applyFont="1" applyFill="1" applyBorder="1">
      <alignment/>
      <protection/>
    </xf>
    <xf numFmtId="0" fontId="22" fillId="0" borderId="46" xfId="97" applyNumberFormat="1" applyFont="1" applyFill="1" applyBorder="1" applyAlignment="1">
      <alignment horizontal="center" vertical="top" wrapText="1"/>
      <protection/>
    </xf>
    <xf numFmtId="0" fontId="22" fillId="0" borderId="47" xfId="103" applyNumberFormat="1" applyFont="1" applyFill="1" applyBorder="1" applyAlignment="1">
      <alignment horizontal="left" vertical="center" wrapText="1"/>
      <protection/>
    </xf>
    <xf numFmtId="0" fontId="22" fillId="0" borderId="40" xfId="103" applyNumberFormat="1" applyFont="1" applyFill="1" applyBorder="1" applyAlignment="1">
      <alignment horizontal="center" vertical="center" wrapText="1"/>
      <protection/>
    </xf>
    <xf numFmtId="0" fontId="22" fillId="0" borderId="41" xfId="103" applyNumberFormat="1" applyFont="1" applyFill="1" applyBorder="1" applyAlignment="1">
      <alignment horizontal="center" vertical="center" wrapText="1"/>
      <protection/>
    </xf>
    <xf numFmtId="0" fontId="22" fillId="20" borderId="44" xfId="103" applyNumberFormat="1" applyFont="1" applyFill="1" applyBorder="1" applyAlignment="1">
      <alignment horizontal="center" vertical="center" wrapText="1"/>
      <protection/>
    </xf>
    <xf numFmtId="0" fontId="22" fillId="0" borderId="48" xfId="103" applyNumberFormat="1" applyFont="1" applyFill="1" applyBorder="1" applyAlignment="1">
      <alignment horizontal="center" vertical="center" wrapText="1"/>
      <protection/>
    </xf>
    <xf numFmtId="0" fontId="22" fillId="0" borderId="49" xfId="103" applyNumberFormat="1" applyFont="1" applyFill="1" applyBorder="1" applyAlignment="1">
      <alignment horizontal="center" vertical="center" wrapText="1"/>
      <protection/>
    </xf>
    <xf numFmtId="0" fontId="22" fillId="20" borderId="43" xfId="103" applyNumberFormat="1" applyFont="1" applyFill="1" applyBorder="1" applyAlignment="1">
      <alignment horizontal="center" vertical="center" wrapText="1"/>
      <protection/>
    </xf>
    <xf numFmtId="49" fontId="22" fillId="0" borderId="41" xfId="103" applyNumberFormat="1" applyFont="1" applyFill="1" applyBorder="1" applyAlignment="1">
      <alignment horizontal="center" vertical="center" wrapText="1"/>
      <protection/>
    </xf>
    <xf numFmtId="0" fontId="20" fillId="0" borderId="41" xfId="103" applyNumberFormat="1" applyFont="1" applyFill="1" applyBorder="1" applyAlignment="1">
      <alignment wrapText="1"/>
      <protection/>
    </xf>
    <xf numFmtId="0" fontId="22" fillId="20" borderId="50" xfId="103" applyNumberFormat="1" applyFont="1" applyFill="1" applyBorder="1" applyAlignment="1">
      <alignment horizontal="center" vertical="center" wrapText="1"/>
      <protection/>
    </xf>
    <xf numFmtId="0" fontId="22" fillId="0" borderId="10" xfId="103" applyNumberFormat="1" applyFont="1" applyFill="1" applyBorder="1" applyAlignment="1">
      <alignment vertical="center" wrapText="1"/>
      <protection/>
    </xf>
    <xf numFmtId="0" fontId="22" fillId="0" borderId="51" xfId="103" applyNumberFormat="1" applyFont="1" applyFill="1" applyBorder="1" applyAlignment="1">
      <alignment vertical="center" wrapText="1"/>
      <protection/>
    </xf>
    <xf numFmtId="0" fontId="31" fillId="0" borderId="52" xfId="103" applyNumberFormat="1" applyFont="1" applyFill="1" applyBorder="1" applyAlignment="1">
      <alignment vertical="center" wrapText="1"/>
      <protection/>
    </xf>
    <xf numFmtId="0" fontId="31" fillId="0" borderId="53" xfId="103" applyNumberFormat="1" applyFont="1" applyFill="1" applyBorder="1" applyAlignment="1">
      <alignment vertical="center" wrapText="1"/>
      <protection/>
    </xf>
    <xf numFmtId="0" fontId="22" fillId="0" borderId="37" xfId="103" applyNumberFormat="1" applyFont="1" applyFill="1" applyBorder="1" applyAlignment="1">
      <alignment horizontal="center" vertical="center" wrapText="1"/>
      <protection/>
    </xf>
    <xf numFmtId="0" fontId="0" fillId="0" borderId="38" xfId="0" applyNumberFormat="1" applyBorder="1" applyAlignment="1">
      <alignment horizontal="center" vertical="center" wrapText="1"/>
    </xf>
    <xf numFmtId="0" fontId="20" fillId="0" borderId="52" xfId="103" applyNumberFormat="1" applyFont="1" applyFill="1" applyBorder="1">
      <alignment/>
      <protection/>
    </xf>
    <xf numFmtId="0" fontId="20" fillId="0" borderId="47" xfId="103" applyNumberFormat="1" applyFont="1" applyFill="1" applyBorder="1">
      <alignment/>
      <protection/>
    </xf>
    <xf numFmtId="0" fontId="22" fillId="0" borderId="36" xfId="97" applyNumberFormat="1" applyFont="1" applyFill="1" applyBorder="1" applyAlignment="1">
      <alignment horizontal="center" vertical="top" wrapText="1"/>
      <protection/>
    </xf>
    <xf numFmtId="0" fontId="31" fillId="0" borderId="47" xfId="103" applyNumberFormat="1" applyFont="1" applyFill="1" applyBorder="1" applyAlignment="1">
      <alignment horizontal="left" vertical="center" wrapText="1"/>
      <protection/>
    </xf>
    <xf numFmtId="0" fontId="22" fillId="20" borderId="54" xfId="103" applyNumberFormat="1" applyFont="1" applyFill="1" applyBorder="1" applyAlignment="1">
      <alignment horizontal="center" vertical="center" wrapText="1"/>
      <protection/>
    </xf>
    <xf numFmtId="0" fontId="22" fillId="0" borderId="49" xfId="103" applyNumberFormat="1" applyFont="1" applyFill="1" applyBorder="1" applyAlignment="1">
      <alignment vertical="center" wrapText="1"/>
      <protection/>
    </xf>
    <xf numFmtId="0" fontId="22" fillId="0" borderId="38" xfId="103" applyNumberFormat="1" applyFont="1" applyFill="1" applyBorder="1" applyAlignment="1">
      <alignment vertical="center" wrapText="1"/>
      <protection/>
    </xf>
    <xf numFmtId="0" fontId="22" fillId="0" borderId="11" xfId="103" applyNumberFormat="1" applyFont="1" applyFill="1" applyBorder="1" applyAlignment="1">
      <alignment vertical="center" wrapText="1"/>
      <protection/>
    </xf>
    <xf numFmtId="0" fontId="22" fillId="0" borderId="12" xfId="103" applyNumberFormat="1" applyFont="1" applyFill="1" applyBorder="1" applyAlignment="1">
      <alignment vertical="center" wrapText="1"/>
      <protection/>
    </xf>
    <xf numFmtId="0" fontId="22" fillId="0" borderId="37" xfId="103" applyNumberFormat="1" applyFont="1" applyFill="1" applyBorder="1" applyAlignment="1">
      <alignment vertical="center" wrapText="1"/>
      <protection/>
    </xf>
    <xf numFmtId="0" fontId="20" fillId="0" borderId="11" xfId="103" applyNumberFormat="1" applyFont="1" applyFill="1" applyBorder="1" applyAlignment="1">
      <alignment/>
      <protection/>
    </xf>
    <xf numFmtId="0" fontId="20" fillId="0" borderId="55" xfId="103" applyNumberFormat="1" applyFont="1" applyFill="1" applyBorder="1" applyAlignment="1">
      <alignment/>
      <protection/>
    </xf>
    <xf numFmtId="0" fontId="32" fillId="20" borderId="54" xfId="103" applyNumberFormat="1" applyFont="1" applyFill="1" applyBorder="1" applyAlignment="1">
      <alignment horizontal="center" vertical="center" wrapText="1"/>
      <protection/>
    </xf>
    <xf numFmtId="0" fontId="22" fillId="20" borderId="56" xfId="103" applyNumberFormat="1" applyFont="1" applyFill="1" applyBorder="1" applyAlignment="1">
      <alignment horizontal="center" vertical="center" wrapText="1"/>
      <protection/>
    </xf>
    <xf numFmtId="0" fontId="22" fillId="0" borderId="57" xfId="103" applyNumberFormat="1" applyFont="1" applyFill="1" applyBorder="1" applyAlignment="1">
      <alignment vertical="center" wrapText="1"/>
      <protection/>
    </xf>
    <xf numFmtId="0" fontId="20" fillId="0" borderId="11" xfId="103" applyNumberFormat="1" applyFont="1" applyFill="1" applyBorder="1" applyAlignment="1">
      <alignment horizontal="center"/>
      <protection/>
    </xf>
    <xf numFmtId="0" fontId="33" fillId="6" borderId="16" xfId="103" applyNumberFormat="1" applyFont="1" applyFill="1" applyBorder="1" applyAlignment="1">
      <alignment horizontal="center" vertical="center" wrapText="1"/>
      <protection/>
    </xf>
    <xf numFmtId="0" fontId="33" fillId="6" borderId="19" xfId="103" applyNumberFormat="1" applyFont="1" applyFill="1" applyBorder="1" applyAlignment="1">
      <alignment horizontal="center" vertical="center" wrapText="1"/>
      <protection/>
    </xf>
    <xf numFmtId="0" fontId="33" fillId="6" borderId="22" xfId="103" applyNumberFormat="1" applyFont="1" applyFill="1" applyBorder="1" applyAlignment="1">
      <alignment horizontal="center" vertical="center" wrapText="1"/>
      <protection/>
    </xf>
    <xf numFmtId="0" fontId="33" fillId="6" borderId="21" xfId="103" applyNumberFormat="1" applyFont="1" applyFill="1" applyBorder="1" applyAlignment="1">
      <alignment horizontal="center" vertical="center" wrapText="1"/>
      <protection/>
    </xf>
    <xf numFmtId="0" fontId="30" fillId="6" borderId="19" xfId="103" applyNumberFormat="1" applyFont="1" applyFill="1" applyBorder="1" applyAlignment="1">
      <alignment vertical="center" wrapText="1"/>
      <protection/>
    </xf>
    <xf numFmtId="0" fontId="30" fillId="6" borderId="20" xfId="103" applyNumberFormat="1" applyFont="1" applyFill="1" applyBorder="1" applyAlignment="1">
      <alignment vertical="center" wrapText="1"/>
      <protection/>
    </xf>
    <xf numFmtId="0" fontId="30" fillId="6" borderId="33" xfId="103" applyNumberFormat="1" applyFont="1" applyFill="1" applyBorder="1" applyAlignment="1">
      <alignment vertical="center" wrapText="1"/>
      <protection/>
    </xf>
    <xf numFmtId="0" fontId="30" fillId="6" borderId="35" xfId="103" applyNumberFormat="1" applyFont="1" applyFill="1" applyBorder="1" applyAlignment="1">
      <alignment vertical="center" wrapText="1"/>
      <protection/>
    </xf>
    <xf numFmtId="0" fontId="22" fillId="6" borderId="19" xfId="103" applyNumberFormat="1" applyFont="1" applyFill="1" applyBorder="1" applyAlignment="1">
      <alignment vertical="center" wrapText="1"/>
      <protection/>
    </xf>
    <xf numFmtId="0" fontId="22" fillId="6" borderId="35" xfId="103" applyNumberFormat="1" applyFont="1" applyFill="1" applyBorder="1" applyAlignment="1">
      <alignment horizontal="center" vertical="center" wrapText="1"/>
      <protection/>
    </xf>
    <xf numFmtId="0" fontId="22" fillId="6" borderId="19" xfId="103" applyNumberFormat="1" applyFont="1" applyFill="1" applyBorder="1" applyAlignment="1">
      <alignment horizontal="center" vertical="center" wrapText="1"/>
      <protection/>
    </xf>
    <xf numFmtId="0" fontId="22" fillId="6" borderId="21" xfId="103" applyNumberFormat="1" applyFont="1" applyFill="1" applyBorder="1" applyAlignment="1">
      <alignment horizontal="center" vertical="center" wrapText="1"/>
      <protection/>
    </xf>
    <xf numFmtId="0" fontId="33" fillId="0" borderId="0" xfId="103" applyFont="1">
      <alignment/>
      <protection/>
    </xf>
    <xf numFmtId="0" fontId="20" fillId="0" borderId="0" xfId="103" applyFont="1" applyBorder="1">
      <alignment/>
      <protection/>
    </xf>
    <xf numFmtId="0" fontId="31" fillId="0" borderId="46" xfId="96" applyNumberFormat="1" applyFont="1" applyFill="1" applyBorder="1" applyAlignment="1">
      <alignment horizontal="center" vertical="center" wrapText="1"/>
      <protection/>
    </xf>
    <xf numFmtId="0" fontId="31" fillId="25" borderId="46" xfId="0" applyNumberFormat="1" applyFont="1" applyFill="1" applyBorder="1" applyAlignment="1">
      <alignment vertical="center" wrapText="1"/>
    </xf>
    <xf numFmtId="0" fontId="31" fillId="0" borderId="58" xfId="103" applyNumberFormat="1" applyFont="1" applyFill="1" applyBorder="1" applyAlignment="1">
      <alignment horizontal="center" vertical="center" wrapText="1"/>
      <protection/>
    </xf>
    <xf numFmtId="0" fontId="22" fillId="0" borderId="58" xfId="103" applyNumberFormat="1" applyFont="1" applyFill="1" applyBorder="1" applyAlignment="1">
      <alignment horizontal="center" vertical="center" wrapText="1"/>
      <protection/>
    </xf>
    <xf numFmtId="0" fontId="22" fillId="20" borderId="59" xfId="103" applyNumberFormat="1" applyFont="1" applyFill="1" applyBorder="1" applyAlignment="1">
      <alignment horizontal="center" vertical="center" wrapText="1"/>
      <protection/>
    </xf>
    <xf numFmtId="0" fontId="22" fillId="0" borderId="50" xfId="103" applyNumberFormat="1" applyFont="1" applyFill="1" applyBorder="1" applyAlignment="1">
      <alignment horizontal="center" vertical="center" wrapText="1"/>
      <protection/>
    </xf>
    <xf numFmtId="0" fontId="22" fillId="0" borderId="46" xfId="103" applyNumberFormat="1" applyFont="1" applyFill="1" applyBorder="1" applyAlignment="1">
      <alignment horizontal="center" vertical="center" wrapText="1"/>
      <protection/>
    </xf>
    <xf numFmtId="0" fontId="22" fillId="20" borderId="60" xfId="103" applyNumberFormat="1" applyFont="1" applyFill="1" applyBorder="1" applyAlignment="1">
      <alignment horizontal="center" vertical="center" wrapText="1"/>
      <protection/>
    </xf>
    <xf numFmtId="0" fontId="32" fillId="0" borderId="58" xfId="103" applyNumberFormat="1" applyFont="1" applyFill="1" applyBorder="1" applyAlignment="1">
      <alignment horizontal="center" vertical="center" wrapText="1"/>
      <protection/>
    </xf>
    <xf numFmtId="0" fontId="32" fillId="0" borderId="58" xfId="103" applyNumberFormat="1" applyFont="1" applyFill="1" applyBorder="1" applyAlignment="1">
      <alignment wrapText="1"/>
      <protection/>
    </xf>
    <xf numFmtId="0" fontId="31" fillId="0" borderId="61" xfId="103" applyNumberFormat="1" applyFont="1" applyFill="1" applyBorder="1" applyAlignment="1">
      <alignment vertical="center" wrapText="1"/>
      <protection/>
    </xf>
    <xf numFmtId="0" fontId="31" fillId="0" borderId="62" xfId="103" applyNumberFormat="1" applyFont="1" applyFill="1" applyBorder="1" applyAlignment="1">
      <alignment vertical="center" wrapText="1"/>
      <protection/>
    </xf>
    <xf numFmtId="0" fontId="20" fillId="0" borderId="54" xfId="103" applyNumberFormat="1" applyFont="1" applyFill="1" applyBorder="1">
      <alignment/>
      <protection/>
    </xf>
    <xf numFmtId="0" fontId="31" fillId="0" borderId="36" xfId="96" applyNumberFormat="1" applyFont="1" applyFill="1" applyBorder="1" applyAlignment="1">
      <alignment horizontal="center" vertical="center" wrapText="1"/>
      <protection/>
    </xf>
    <xf numFmtId="0" fontId="31" fillId="0" borderId="41" xfId="103" applyNumberFormat="1" applyFont="1" applyFill="1" applyBorder="1" applyAlignment="1">
      <alignment horizontal="center" vertical="center" wrapText="1"/>
      <protection/>
    </xf>
    <xf numFmtId="0" fontId="31" fillId="20" borderId="63" xfId="103" applyNumberFormat="1" applyFont="1" applyFill="1" applyBorder="1" applyAlignment="1">
      <alignment horizontal="center" vertical="center" wrapText="1"/>
      <protection/>
    </xf>
    <xf numFmtId="0" fontId="31" fillId="0" borderId="40" xfId="103" applyNumberFormat="1" applyFont="1" applyFill="1" applyBorder="1" applyAlignment="1">
      <alignment horizontal="center" vertical="center" wrapText="1"/>
      <protection/>
    </xf>
    <xf numFmtId="0" fontId="31" fillId="0" borderId="39" xfId="103" applyNumberFormat="1" applyFont="1" applyFill="1" applyBorder="1" applyAlignment="1">
      <alignment horizontal="center" vertical="center" wrapText="1"/>
      <protection/>
    </xf>
    <xf numFmtId="0" fontId="31" fillId="20" borderId="40" xfId="103" applyNumberFormat="1" applyFont="1" applyFill="1" applyBorder="1" applyAlignment="1">
      <alignment horizontal="center" vertical="center" wrapText="1"/>
      <protection/>
    </xf>
    <xf numFmtId="0" fontId="34" fillId="0" borderId="41" xfId="103" applyNumberFormat="1" applyFont="1" applyFill="1" applyBorder="1" applyAlignment="1">
      <alignment horizontal="center" vertical="center" wrapText="1"/>
      <protection/>
    </xf>
    <xf numFmtId="0" fontId="34" fillId="20" borderId="44" xfId="103" applyNumberFormat="1" applyFont="1" applyFill="1" applyBorder="1" applyAlignment="1">
      <alignment horizontal="center" vertical="center" wrapText="1"/>
      <protection/>
    </xf>
    <xf numFmtId="0" fontId="31" fillId="0" borderId="13" xfId="103" applyNumberFormat="1" applyFont="1" applyFill="1" applyBorder="1" applyAlignment="1">
      <alignment vertical="center" wrapText="1"/>
      <protection/>
    </xf>
    <xf numFmtId="0" fontId="31" fillId="0" borderId="15" xfId="103" applyNumberFormat="1" applyFont="1" applyFill="1" applyBorder="1" applyAlignment="1">
      <alignment vertical="center" wrapText="1"/>
      <protection/>
    </xf>
    <xf numFmtId="0" fontId="31" fillId="0" borderId="64" xfId="103" applyNumberFormat="1" applyFont="1" applyFill="1" applyBorder="1" applyAlignment="1">
      <alignment vertical="center" wrapText="1"/>
      <protection/>
    </xf>
    <xf numFmtId="0" fontId="31" fillId="0" borderId="65" xfId="103" applyNumberFormat="1" applyFont="1" applyFill="1" applyBorder="1" applyAlignment="1">
      <alignment vertical="center" wrapText="1"/>
      <protection/>
    </xf>
    <xf numFmtId="0" fontId="20" fillId="0" borderId="13" xfId="103" applyNumberFormat="1" applyFont="1" applyFill="1" applyBorder="1">
      <alignment/>
      <protection/>
    </xf>
    <xf numFmtId="0" fontId="20" fillId="0" borderId="15" xfId="103" applyNumberFormat="1" applyFont="1" applyFill="1" applyBorder="1">
      <alignment/>
      <protection/>
    </xf>
    <xf numFmtId="0" fontId="30" fillId="6" borderId="21" xfId="103" applyNumberFormat="1" applyFont="1" applyFill="1" applyBorder="1" applyAlignment="1">
      <alignment vertical="center" wrapText="1"/>
      <protection/>
    </xf>
    <xf numFmtId="0" fontId="22" fillId="6" borderId="20" xfId="103" applyNumberFormat="1" applyFont="1" applyFill="1" applyBorder="1" applyAlignment="1">
      <alignment vertical="center" wrapText="1"/>
      <protection/>
    </xf>
    <xf numFmtId="0" fontId="22" fillId="6" borderId="22" xfId="103" applyNumberFormat="1" applyFont="1" applyFill="1" applyBorder="1" applyAlignment="1">
      <alignment vertical="center" wrapText="1"/>
      <protection/>
    </xf>
    <xf numFmtId="0" fontId="33" fillId="4" borderId="58" xfId="103" applyNumberFormat="1" applyFont="1" applyFill="1" applyBorder="1">
      <alignment/>
      <protection/>
    </xf>
    <xf numFmtId="0" fontId="33" fillId="4" borderId="54" xfId="103" applyNumberFormat="1" applyFont="1" applyFill="1" applyBorder="1">
      <alignment/>
      <protection/>
    </xf>
    <xf numFmtId="0" fontId="30" fillId="6" borderId="19" xfId="103" applyNumberFormat="1" applyFont="1" applyFill="1" applyBorder="1" applyAlignment="1">
      <alignment horizontal="center" vertical="center" wrapText="1"/>
      <protection/>
    </xf>
    <xf numFmtId="0" fontId="30" fillId="6" borderId="22" xfId="103" applyNumberFormat="1" applyFont="1" applyFill="1" applyBorder="1" applyAlignment="1">
      <alignment horizontal="center" vertical="center" wrapText="1"/>
      <protection/>
    </xf>
    <xf numFmtId="0" fontId="30" fillId="6" borderId="33" xfId="103" applyNumberFormat="1" applyFont="1" applyFill="1" applyBorder="1" applyAlignment="1">
      <alignment horizontal="center" vertical="center" wrapText="1"/>
      <protection/>
    </xf>
    <xf numFmtId="0" fontId="30" fillId="6" borderId="35" xfId="103" applyNumberFormat="1" applyFont="1" applyFill="1" applyBorder="1" applyAlignment="1">
      <alignment horizontal="center" vertical="center" wrapText="1"/>
      <protection/>
    </xf>
    <xf numFmtId="0" fontId="33" fillId="0" borderId="0" xfId="103" applyFont="1" applyFill="1" applyBorder="1">
      <alignment/>
      <protection/>
    </xf>
    <xf numFmtId="0" fontId="22" fillId="0" borderId="66" xfId="103" applyNumberFormat="1" applyFont="1" applyFill="1" applyBorder="1" applyAlignment="1">
      <alignment horizontal="right" vertical="top" wrapText="1"/>
      <protection/>
    </xf>
    <xf numFmtId="0" fontId="30" fillId="21" borderId="52" xfId="103" applyNumberFormat="1" applyFont="1" applyFill="1" applyBorder="1" applyAlignment="1">
      <alignment horizontal="center"/>
      <protection/>
    </xf>
    <xf numFmtId="0" fontId="30" fillId="21" borderId="53" xfId="103" applyNumberFormat="1" applyFont="1" applyFill="1" applyBorder="1" applyAlignment="1">
      <alignment horizontal="center"/>
      <protection/>
    </xf>
    <xf numFmtId="0" fontId="30" fillId="21" borderId="67" xfId="103" applyNumberFormat="1" applyFont="1" applyFill="1" applyBorder="1" applyAlignment="1">
      <alignment/>
      <protection/>
    </xf>
    <xf numFmtId="0" fontId="30" fillId="21" borderId="68" xfId="103" applyNumberFormat="1" applyFont="1" applyFill="1" applyBorder="1" applyAlignment="1">
      <alignment/>
      <protection/>
    </xf>
    <xf numFmtId="0" fontId="33" fillId="21" borderId="58" xfId="103" applyNumberFormat="1" applyFont="1" applyFill="1" applyBorder="1">
      <alignment/>
      <protection/>
    </xf>
    <xf numFmtId="0" fontId="30" fillId="0" borderId="66" xfId="103" applyNumberFormat="1" applyFont="1" applyFill="1" applyBorder="1" applyAlignment="1">
      <alignment/>
      <protection/>
    </xf>
    <xf numFmtId="0" fontId="30" fillId="0" borderId="49" xfId="103" applyNumberFormat="1" applyFont="1" applyFill="1" applyBorder="1" applyAlignment="1">
      <alignment horizontal="center"/>
      <protection/>
    </xf>
    <xf numFmtId="0" fontId="30" fillId="0" borderId="12" xfId="103" applyNumberFormat="1" applyFont="1" applyFill="1" applyBorder="1" applyAlignment="1">
      <alignment horizontal="center"/>
      <protection/>
    </xf>
    <xf numFmtId="0" fontId="30" fillId="0" borderId="49" xfId="103" applyNumberFormat="1" applyFont="1" applyFill="1" applyBorder="1" applyAlignment="1">
      <alignment/>
      <protection/>
    </xf>
    <xf numFmtId="0" fontId="30" fillId="0" borderId="10" xfId="103" applyNumberFormat="1" applyFont="1" applyFill="1" applyBorder="1" applyAlignment="1">
      <alignment/>
      <protection/>
    </xf>
    <xf numFmtId="0" fontId="33" fillId="0" borderId="10" xfId="103" applyNumberFormat="1" applyFont="1" applyFill="1" applyBorder="1">
      <alignment/>
      <protection/>
    </xf>
    <xf numFmtId="0" fontId="20" fillId="0" borderId="26" xfId="103" applyNumberFormat="1" applyFont="1" applyBorder="1">
      <alignment/>
      <protection/>
    </xf>
    <xf numFmtId="0" fontId="30" fillId="0" borderId="69" xfId="103" applyNumberFormat="1" applyFont="1" applyFill="1" applyBorder="1" applyAlignment="1">
      <alignment horizontal="center"/>
      <protection/>
    </xf>
    <xf numFmtId="0" fontId="30" fillId="0" borderId="15" xfId="103" applyNumberFormat="1" applyFont="1" applyFill="1" applyBorder="1" applyAlignment="1">
      <alignment horizontal="center"/>
      <protection/>
    </xf>
    <xf numFmtId="0" fontId="30" fillId="0" borderId="69" xfId="103" applyNumberFormat="1" applyFont="1" applyFill="1" applyBorder="1" applyAlignment="1">
      <alignment/>
      <protection/>
    </xf>
    <xf numFmtId="0" fontId="30" fillId="0" borderId="14" xfId="103" applyNumberFormat="1" applyFont="1" applyFill="1" applyBorder="1" applyAlignment="1">
      <alignment/>
      <protection/>
    </xf>
    <xf numFmtId="0" fontId="20" fillId="0" borderId="14" xfId="103" applyNumberFormat="1" applyFont="1" applyBorder="1">
      <alignment/>
      <protection/>
    </xf>
    <xf numFmtId="0" fontId="22" fillId="0" borderId="0" xfId="103" applyNumberFormat="1" applyFont="1" applyFill="1" applyBorder="1" applyAlignment="1">
      <alignment horizontal="right" vertical="top" wrapText="1"/>
      <protection/>
    </xf>
    <xf numFmtId="0" fontId="30" fillId="0" borderId="0" xfId="103" applyNumberFormat="1" applyFont="1" applyFill="1" applyBorder="1" applyAlignment="1">
      <alignment/>
      <protection/>
    </xf>
    <xf numFmtId="0" fontId="33" fillId="0" borderId="0" xfId="103" applyNumberFormat="1" applyFont="1" applyFill="1" applyBorder="1">
      <alignment/>
      <protection/>
    </xf>
    <xf numFmtId="0" fontId="22" fillId="0" borderId="0" xfId="103" applyNumberFormat="1" applyFont="1" applyFill="1" applyBorder="1" applyAlignment="1">
      <alignment vertical="top" wrapText="1"/>
      <protection/>
    </xf>
    <xf numFmtId="0" fontId="30" fillId="0" borderId="0" xfId="103" applyFont="1" applyFill="1" applyBorder="1" applyAlignment="1">
      <alignment/>
      <protection/>
    </xf>
    <xf numFmtId="0" fontId="22" fillId="0" borderId="0" xfId="103" applyFont="1" applyFill="1" applyBorder="1" applyAlignment="1">
      <alignment horizontal="right" vertical="top" wrapText="1"/>
      <protection/>
    </xf>
    <xf numFmtId="182" fontId="30" fillId="0" borderId="0" xfId="103" applyNumberFormat="1" applyFont="1" applyFill="1" applyBorder="1" applyAlignment="1">
      <alignment/>
      <protection/>
    </xf>
    <xf numFmtId="1" fontId="30" fillId="0" borderId="0" xfId="103" applyNumberFormat="1" applyFont="1" applyFill="1" applyBorder="1" applyAlignment="1">
      <alignment/>
      <protection/>
    </xf>
    <xf numFmtId="1" fontId="37" fillId="0" borderId="0" xfId="103" applyNumberFormat="1" applyFont="1" applyFill="1" applyBorder="1" applyAlignment="1">
      <alignment/>
      <protection/>
    </xf>
    <xf numFmtId="49" fontId="32" fillId="0" borderId="0" xfId="0" applyNumberFormat="1" applyFont="1" applyFill="1" applyBorder="1" applyAlignment="1">
      <alignment vertical="top" wrapText="1"/>
    </xf>
    <xf numFmtId="0" fontId="30" fillId="0" borderId="0" xfId="103" applyFont="1" applyBorder="1" applyAlignment="1">
      <alignment horizontal="justify" vertical="center"/>
      <protection/>
    </xf>
    <xf numFmtId="0" fontId="19" fillId="0" borderId="0" xfId="102">
      <alignment/>
      <protection/>
    </xf>
    <xf numFmtId="0" fontId="40" fillId="0" borderId="0" xfId="102" applyFont="1">
      <alignment/>
      <protection/>
    </xf>
    <xf numFmtId="0" fontId="41" fillId="0" borderId="0" xfId="102" applyFont="1">
      <alignment/>
      <protection/>
    </xf>
    <xf numFmtId="0" fontId="39" fillId="0" borderId="0" xfId="102" applyFont="1" applyAlignment="1">
      <alignment horizontal="center"/>
      <protection/>
    </xf>
    <xf numFmtId="0" fontId="42" fillId="0" borderId="0" xfId="102" applyFont="1" applyAlignment="1">
      <alignment/>
      <protection/>
    </xf>
    <xf numFmtId="0" fontId="40" fillId="0" borderId="0" xfId="102" applyFont="1" applyAlignment="1">
      <alignment vertical="center"/>
      <protection/>
    </xf>
    <xf numFmtId="49" fontId="43" fillId="0" borderId="0" xfId="102" applyNumberFormat="1" applyFont="1" applyAlignment="1">
      <alignment vertical="top" wrapText="1"/>
      <protection/>
    </xf>
    <xf numFmtId="0" fontId="0" fillId="0" borderId="0" xfId="0" applyAlignment="1">
      <alignment/>
    </xf>
    <xf numFmtId="0" fontId="45" fillId="0" borderId="0" xfId="102" applyFont="1" applyAlignment="1">
      <alignment vertical="top" wrapText="1"/>
      <protection/>
    </xf>
    <xf numFmtId="0" fontId="42" fillId="0" borderId="0" xfId="102" applyFont="1" applyBorder="1" applyAlignment="1">
      <alignment vertical="top" wrapText="1"/>
      <protection/>
    </xf>
    <xf numFmtId="0" fontId="0" fillId="0" borderId="0" xfId="0" applyAlignment="1">
      <alignment vertical="center"/>
    </xf>
    <xf numFmtId="0" fontId="42" fillId="0" borderId="0" xfId="102" applyFont="1" applyBorder="1">
      <alignment/>
      <protection/>
    </xf>
    <xf numFmtId="0" fontId="30" fillId="0" borderId="0" xfId="0" applyFont="1" applyAlignment="1">
      <alignment/>
    </xf>
    <xf numFmtId="0" fontId="42" fillId="0" borderId="0" xfId="102" applyFont="1" applyFill="1" applyBorder="1">
      <alignment/>
      <protection/>
    </xf>
    <xf numFmtId="0" fontId="42" fillId="0" borderId="0" xfId="102" applyFont="1" applyFill="1">
      <alignment/>
      <protection/>
    </xf>
    <xf numFmtId="0" fontId="46" fillId="0" borderId="0" xfId="102" applyFont="1" applyFill="1">
      <alignment/>
      <protection/>
    </xf>
    <xf numFmtId="0" fontId="46" fillId="0" borderId="0" xfId="102" applyFont="1">
      <alignment/>
      <protection/>
    </xf>
    <xf numFmtId="0" fontId="42" fillId="0" borderId="0" xfId="102" applyFont="1" applyBorder="1" applyAlignment="1">
      <alignment/>
      <protection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102" applyFont="1" applyAlignment="1">
      <alignment vertical="center"/>
      <protection/>
    </xf>
    <xf numFmtId="0" fontId="5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top"/>
    </xf>
    <xf numFmtId="0" fontId="53" fillId="0" borderId="0" xfId="102" applyFont="1" applyBorder="1" applyAlignment="1">
      <alignment vertical="center"/>
      <protection/>
    </xf>
    <xf numFmtId="0" fontId="46" fillId="0" borderId="0" xfId="102" applyFont="1" applyAlignment="1">
      <alignment vertical="center"/>
      <protection/>
    </xf>
    <xf numFmtId="0" fontId="46" fillId="0" borderId="0" xfId="102" applyFont="1" applyBorder="1" applyAlignment="1">
      <alignment horizontal="center" vertical="center"/>
      <protection/>
    </xf>
    <xf numFmtId="0" fontId="53" fillId="0" borderId="0" xfId="102" applyFont="1" applyAlignment="1">
      <alignment vertical="center"/>
      <protection/>
    </xf>
    <xf numFmtId="0" fontId="54" fillId="0" borderId="0" xfId="102" applyFont="1" applyBorder="1" applyAlignment="1">
      <alignment vertical="center"/>
      <protection/>
    </xf>
    <xf numFmtId="0" fontId="46" fillId="0" borderId="0" xfId="102" applyFont="1" applyBorder="1" applyAlignment="1">
      <alignment vertical="center"/>
      <protection/>
    </xf>
    <xf numFmtId="0" fontId="53" fillId="0" borderId="0" xfId="102" applyFont="1" applyAlignment="1">
      <alignment/>
      <protection/>
    </xf>
    <xf numFmtId="0" fontId="57" fillId="0" borderId="0" xfId="102" applyFont="1" applyAlignment="1">
      <alignment/>
      <protection/>
    </xf>
    <xf numFmtId="0" fontId="41" fillId="0" borderId="0" xfId="102" applyFont="1" applyAlignment="1">
      <alignment vertical="center"/>
      <protection/>
    </xf>
    <xf numFmtId="0" fontId="58" fillId="0" borderId="0" xfId="0" applyFont="1" applyAlignment="1">
      <alignment vertical="center"/>
    </xf>
    <xf numFmtId="0" fontId="42" fillId="0" borderId="0" xfId="102" applyFont="1" applyAlignment="1">
      <alignment horizontal="center"/>
      <protection/>
    </xf>
    <xf numFmtId="0" fontId="59" fillId="0" borderId="70" xfId="102" applyFont="1" applyBorder="1" applyAlignment="1">
      <alignment horizontal="center" vertical="center"/>
      <protection/>
    </xf>
    <xf numFmtId="0" fontId="59" fillId="0" borderId="23" xfId="102" applyFont="1" applyBorder="1" applyAlignment="1">
      <alignment horizontal="center" vertical="center"/>
      <protection/>
    </xf>
    <xf numFmtId="0" fontId="59" fillId="0" borderId="63" xfId="102" applyFont="1" applyBorder="1" applyAlignment="1">
      <alignment horizontal="center" vertical="center"/>
      <protection/>
    </xf>
    <xf numFmtId="1" fontId="59" fillId="0" borderId="23" xfId="102" applyNumberFormat="1" applyFont="1" applyBorder="1" applyAlignment="1">
      <alignment horizontal="center" vertical="center"/>
      <protection/>
    </xf>
    <xf numFmtId="1" fontId="59" fillId="26" borderId="23" xfId="102" applyNumberFormat="1" applyFont="1" applyFill="1" applyBorder="1" applyAlignment="1">
      <alignment horizontal="center" vertical="center"/>
      <protection/>
    </xf>
    <xf numFmtId="1" fontId="59" fillId="19" borderId="23" xfId="102" applyNumberFormat="1" applyFont="1" applyFill="1" applyBorder="1" applyAlignment="1">
      <alignment horizontal="center" vertical="center"/>
      <protection/>
    </xf>
    <xf numFmtId="1" fontId="59" fillId="0" borderId="41" xfId="102" applyNumberFormat="1" applyFont="1" applyBorder="1" applyAlignment="1">
      <alignment horizontal="center" vertical="center"/>
      <protection/>
    </xf>
    <xf numFmtId="1" fontId="59" fillId="19" borderId="56" xfId="102" applyNumberFormat="1" applyFont="1" applyFill="1" applyBorder="1" applyAlignment="1">
      <alignment horizontal="center" vertical="center"/>
      <protection/>
    </xf>
    <xf numFmtId="0" fontId="19" fillId="0" borderId="0" xfId="102" applyAlignment="1">
      <alignment horizontal="center"/>
      <protection/>
    </xf>
    <xf numFmtId="0" fontId="57" fillId="0" borderId="57" xfId="102" applyFont="1" applyBorder="1" applyAlignment="1">
      <alignment horizontal="center" vertical="center"/>
      <protection/>
    </xf>
    <xf numFmtId="0" fontId="32" fillId="0" borderId="52" xfId="102" applyFont="1" applyBorder="1" applyAlignment="1">
      <alignment horizontal="center" vertical="center"/>
      <protection/>
    </xf>
    <xf numFmtId="0" fontId="32" fillId="0" borderId="68" xfId="102" applyFont="1" applyBorder="1" applyAlignment="1">
      <alignment horizontal="center" vertical="center"/>
      <protection/>
    </xf>
    <xf numFmtId="0" fontId="32" fillId="0" borderId="61" xfId="102" applyFont="1" applyBorder="1" applyAlignment="1">
      <alignment horizontal="center" vertical="center"/>
      <protection/>
    </xf>
    <xf numFmtId="0" fontId="32" fillId="26" borderId="68" xfId="102" applyFont="1" applyFill="1" applyBorder="1" applyAlignment="1">
      <alignment horizontal="center" vertical="center"/>
      <protection/>
    </xf>
    <xf numFmtId="0" fontId="32" fillId="19" borderId="68" xfId="102" applyFont="1" applyFill="1" applyBorder="1" applyAlignment="1">
      <alignment horizontal="center" vertical="center"/>
      <protection/>
    </xf>
    <xf numFmtId="0" fontId="32" fillId="19" borderId="53" xfId="102" applyFont="1" applyFill="1" applyBorder="1" applyAlignment="1">
      <alignment horizontal="center" vertical="center"/>
      <protection/>
    </xf>
    <xf numFmtId="0" fontId="40" fillId="0" borderId="0" xfId="102" applyFont="1" applyAlignment="1">
      <alignment horizontal="center" vertical="center"/>
      <protection/>
    </xf>
    <xf numFmtId="0" fontId="32" fillId="0" borderId="43" xfId="102" applyFont="1" applyBorder="1" applyAlignment="1">
      <alignment horizontal="center" vertical="center"/>
      <protection/>
    </xf>
    <xf numFmtId="0" fontId="32" fillId="0" borderId="41" xfId="102" applyFont="1" applyBorder="1" applyAlignment="1">
      <alignment horizontal="center" vertical="center"/>
      <protection/>
    </xf>
    <xf numFmtId="0" fontId="32" fillId="0" borderId="40" xfId="102" applyFont="1" applyBorder="1" applyAlignment="1">
      <alignment horizontal="center" vertical="center"/>
      <protection/>
    </xf>
    <xf numFmtId="0" fontId="32" fillId="0" borderId="10" xfId="102" applyFont="1" applyBorder="1" applyAlignment="1">
      <alignment horizontal="center" vertical="center"/>
      <protection/>
    </xf>
    <xf numFmtId="0" fontId="32" fillId="26" borderId="10" xfId="102" applyFont="1" applyFill="1" applyBorder="1" applyAlignment="1">
      <alignment horizontal="center" vertical="center"/>
      <protection/>
    </xf>
    <xf numFmtId="0" fontId="32" fillId="19" borderId="10" xfId="102" applyFont="1" applyFill="1" applyBorder="1" applyAlignment="1">
      <alignment horizontal="center" vertical="center"/>
      <protection/>
    </xf>
    <xf numFmtId="0" fontId="32" fillId="0" borderId="58" xfId="102" applyFont="1" applyBorder="1" applyAlignment="1">
      <alignment horizontal="center" vertical="center"/>
      <protection/>
    </xf>
    <xf numFmtId="0" fontId="32" fillId="26" borderId="58" xfId="102" applyFont="1" applyFill="1" applyBorder="1" applyAlignment="1">
      <alignment horizontal="center" vertical="center"/>
      <protection/>
    </xf>
    <xf numFmtId="0" fontId="32" fillId="19" borderId="56" xfId="102" applyFont="1" applyFill="1" applyBorder="1" applyAlignment="1">
      <alignment horizontal="center" vertical="center"/>
      <protection/>
    </xf>
    <xf numFmtId="0" fontId="57" fillId="0" borderId="49" xfId="102" applyFont="1" applyBorder="1" applyAlignment="1">
      <alignment horizontal="center" vertical="center"/>
      <protection/>
    </xf>
    <xf numFmtId="0" fontId="32" fillId="19" borderId="41" xfId="102" applyFont="1" applyFill="1" applyBorder="1" applyAlignment="1">
      <alignment horizontal="center" vertical="center"/>
      <protection/>
    </xf>
    <xf numFmtId="0" fontId="32" fillId="19" borderId="12" xfId="102" applyFont="1" applyFill="1" applyBorder="1" applyAlignment="1">
      <alignment horizontal="center" vertical="center"/>
      <protection/>
    </xf>
    <xf numFmtId="0" fontId="57" fillId="0" borderId="69" xfId="102" applyFont="1" applyBorder="1" applyAlignment="1">
      <alignment horizontal="center" vertical="center"/>
      <protection/>
    </xf>
    <xf numFmtId="0" fontId="32" fillId="0" borderId="13" xfId="102" applyFont="1" applyBorder="1" applyAlignment="1">
      <alignment horizontal="center" vertical="center"/>
      <protection/>
    </xf>
    <xf numFmtId="0" fontId="32" fillId="0" borderId="14" xfId="102" applyFont="1" applyBorder="1" applyAlignment="1">
      <alignment horizontal="center" vertical="center"/>
      <protection/>
    </xf>
    <xf numFmtId="0" fontId="32" fillId="0" borderId="64" xfId="102" applyFont="1" applyBorder="1" applyAlignment="1">
      <alignment horizontal="center" vertical="center"/>
      <protection/>
    </xf>
    <xf numFmtId="0" fontId="32" fillId="0" borderId="18" xfId="102" applyFont="1" applyBorder="1" applyAlignment="1">
      <alignment horizontal="center" vertical="center"/>
      <protection/>
    </xf>
    <xf numFmtId="0" fontId="32" fillId="19" borderId="14" xfId="102" applyFont="1" applyFill="1" applyBorder="1" applyAlignment="1">
      <alignment horizontal="center" vertical="center"/>
      <protection/>
    </xf>
    <xf numFmtId="0" fontId="32" fillId="19" borderId="15" xfId="102" applyFont="1" applyFill="1" applyBorder="1" applyAlignment="1">
      <alignment horizontal="center" vertical="center"/>
      <protection/>
    </xf>
    <xf numFmtId="0" fontId="57" fillId="0" borderId="0" xfId="102" applyFont="1" applyBorder="1" applyAlignment="1">
      <alignment horizontal="center" vertical="center"/>
      <protection/>
    </xf>
    <xf numFmtId="0" fontId="32" fillId="0" borderId="0" xfId="102" applyFont="1" applyBorder="1" applyAlignment="1">
      <alignment horizontal="center" vertical="center"/>
      <protection/>
    </xf>
    <xf numFmtId="0" fontId="42" fillId="0" borderId="0" xfId="102" applyFont="1" applyAlignment="1">
      <alignment horizontal="center" vertical="center"/>
      <protection/>
    </xf>
    <xf numFmtId="0" fontId="57" fillId="0" borderId="10" xfId="102" applyFont="1" applyBorder="1" applyAlignment="1">
      <alignment horizontal="center" vertical="center"/>
      <protection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vertical="top"/>
    </xf>
    <xf numFmtId="0" fontId="42" fillId="0" borderId="0" xfId="102" applyFont="1" applyAlignment="1">
      <alignment horizontal="center" vertical="top" wrapText="1"/>
      <protection/>
    </xf>
    <xf numFmtId="0" fontId="42" fillId="0" borderId="10" xfId="102" applyFont="1" applyBorder="1" applyAlignment="1">
      <alignment horizontal="center" vertical="center"/>
      <protection/>
    </xf>
    <xf numFmtId="0" fontId="42" fillId="0" borderId="10" xfId="102" applyFont="1" applyBorder="1" applyAlignment="1">
      <alignment vertical="top" wrapText="1"/>
      <protection/>
    </xf>
    <xf numFmtId="0" fontId="42" fillId="0" borderId="0" xfId="102" applyFont="1" applyAlignment="1">
      <alignment vertical="center"/>
      <protection/>
    </xf>
    <xf numFmtId="0" fontId="42" fillId="0" borderId="0" xfId="102" applyFont="1" applyAlignment="1">
      <alignment vertical="top" wrapText="1"/>
      <protection/>
    </xf>
    <xf numFmtId="0" fontId="19" fillId="0" borderId="0" xfId="102" applyFont="1" applyAlignment="1">
      <alignment vertical="top" wrapText="1"/>
      <protection/>
    </xf>
    <xf numFmtId="0" fontId="60" fillId="0" borderId="0" xfId="102" applyFont="1" applyAlignment="1">
      <alignment vertical="top" wrapText="1"/>
      <protection/>
    </xf>
    <xf numFmtId="0" fontId="19" fillId="0" borderId="0" xfId="102" applyAlignment="1">
      <alignment horizontal="center" vertical="center"/>
      <protection/>
    </xf>
    <xf numFmtId="0" fontId="61" fillId="0" borderId="0" xfId="102" applyFont="1" applyBorder="1" applyAlignment="1">
      <alignment vertical="center" wrapText="1"/>
      <protection/>
    </xf>
    <xf numFmtId="0" fontId="57" fillId="0" borderId="0" xfId="102" applyFont="1" applyBorder="1" applyAlignment="1">
      <alignment vertical="center"/>
      <protection/>
    </xf>
    <xf numFmtId="0" fontId="57" fillId="0" borderId="31" xfId="102" applyFont="1" applyBorder="1" applyAlignment="1">
      <alignment vertical="center"/>
      <protection/>
    </xf>
    <xf numFmtId="0" fontId="57" fillId="0" borderId="71" xfId="102" applyFont="1" applyBorder="1" applyAlignment="1">
      <alignment vertical="center"/>
      <protection/>
    </xf>
    <xf numFmtId="0" fontId="57" fillId="20" borderId="31" xfId="102" applyFont="1" applyFill="1" applyBorder="1" applyAlignment="1">
      <alignment vertical="center"/>
      <protection/>
    </xf>
    <xf numFmtId="0" fontId="57" fillId="20" borderId="32" xfId="102" applyFont="1" applyFill="1" applyBorder="1" applyAlignment="1">
      <alignment vertical="center"/>
      <protection/>
    </xf>
    <xf numFmtId="0" fontId="19" fillId="20" borderId="69" xfId="102" applyFill="1" applyBorder="1" applyAlignment="1">
      <alignment/>
      <protection/>
    </xf>
    <xf numFmtId="0" fontId="19" fillId="20" borderId="72" xfId="102" applyFill="1" applyBorder="1" applyAlignment="1">
      <alignment/>
      <protection/>
    </xf>
    <xf numFmtId="0" fontId="19" fillId="20" borderId="73" xfId="102" applyFill="1" applyBorder="1" applyAlignment="1">
      <alignment/>
      <protection/>
    </xf>
    <xf numFmtId="0" fontId="57" fillId="0" borderId="24" xfId="102" applyFont="1" applyBorder="1" applyAlignment="1">
      <alignment vertical="center"/>
      <protection/>
    </xf>
    <xf numFmtId="0" fontId="57" fillId="0" borderId="17" xfId="102" applyFont="1" applyBorder="1" applyAlignment="1">
      <alignment vertical="center"/>
      <protection/>
    </xf>
    <xf numFmtId="0" fontId="57" fillId="20" borderId="24" xfId="102" applyFont="1" applyFill="1" applyBorder="1" applyAlignment="1">
      <alignment vertical="center"/>
      <protection/>
    </xf>
    <xf numFmtId="0" fontId="57" fillId="20" borderId="25" xfId="102" applyFont="1" applyFill="1" applyBorder="1" applyAlignment="1">
      <alignment vertical="center"/>
      <protection/>
    </xf>
    <xf numFmtId="0" fontId="64" fillId="0" borderId="47" xfId="103" applyNumberFormat="1" applyFont="1" applyFill="1" applyBorder="1" applyAlignment="1">
      <alignment vertical="top" wrapText="1"/>
      <protection/>
    </xf>
    <xf numFmtId="0" fontId="30" fillId="0" borderId="0" xfId="103" applyFont="1">
      <alignment/>
      <protection/>
    </xf>
    <xf numFmtId="0" fontId="37" fillId="0" borderId="0" xfId="103" applyFont="1" applyBorder="1">
      <alignment/>
      <protection/>
    </xf>
    <xf numFmtId="0" fontId="30" fillId="0" borderId="0" xfId="103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left"/>
    </xf>
    <xf numFmtId="0" fontId="20" fillId="0" borderId="0" xfId="103" applyFont="1" applyBorder="1" applyAlignment="1">
      <alignment horizontal="center"/>
      <protection/>
    </xf>
    <xf numFmtId="49" fontId="38" fillId="0" borderId="0" xfId="0" applyNumberFormat="1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top" wrapText="1"/>
    </xf>
    <xf numFmtId="49" fontId="30" fillId="0" borderId="0" xfId="96" applyNumberFormat="1" applyFont="1" applyFill="1" applyBorder="1" applyAlignment="1">
      <alignment horizontal="right" vertical="top" wrapText="1"/>
      <protection/>
    </xf>
    <xf numFmtId="1" fontId="36" fillId="0" borderId="74" xfId="103" applyNumberFormat="1" applyFont="1" applyFill="1" applyBorder="1" applyAlignment="1">
      <alignment horizontal="center"/>
      <protection/>
    </xf>
    <xf numFmtId="1" fontId="30" fillId="0" borderId="0" xfId="103" applyNumberFormat="1" applyFont="1" applyFill="1" applyBorder="1" applyAlignment="1">
      <alignment horizontal="left"/>
      <protection/>
    </xf>
    <xf numFmtId="1" fontId="22" fillId="0" borderId="0" xfId="103" applyNumberFormat="1" applyFont="1" applyFill="1" applyBorder="1" applyAlignment="1">
      <alignment horizontal="left"/>
      <protection/>
    </xf>
    <xf numFmtId="0" fontId="22" fillId="0" borderId="0" xfId="103" applyFont="1" applyFill="1" applyBorder="1" applyAlignment="1">
      <alignment horizontal="left" vertical="top" wrapText="1"/>
      <protection/>
    </xf>
    <xf numFmtId="0" fontId="21" fillId="22" borderId="16" xfId="103" applyNumberFormat="1" applyFont="1" applyFill="1" applyBorder="1" applyAlignment="1">
      <alignment horizontal="center" vertical="center" wrapText="1"/>
      <protection/>
    </xf>
    <xf numFmtId="0" fontId="35" fillId="6" borderId="16" xfId="0" applyNumberFormat="1" applyFont="1" applyFill="1" applyBorder="1" applyAlignment="1">
      <alignment horizontal="center" vertical="top" wrapText="1"/>
    </xf>
    <xf numFmtId="0" fontId="20" fillId="0" borderId="26" xfId="103" applyNumberFormat="1" applyFont="1" applyBorder="1" applyAlignment="1">
      <alignment horizontal="center"/>
      <protection/>
    </xf>
    <xf numFmtId="0" fontId="21" fillId="6" borderId="16" xfId="103" applyNumberFormat="1" applyFont="1" applyFill="1" applyBorder="1" applyAlignment="1">
      <alignment horizontal="center" vertical="center" wrapText="1"/>
      <protection/>
    </xf>
    <xf numFmtId="0" fontId="33" fillId="0" borderId="75" xfId="103" applyNumberFormat="1" applyFont="1" applyFill="1" applyBorder="1" applyAlignment="1">
      <alignment horizontal="left" vertical="top"/>
      <protection/>
    </xf>
    <xf numFmtId="0" fontId="33" fillId="0" borderId="46" xfId="103" applyNumberFormat="1" applyFont="1" applyFill="1" applyBorder="1" applyAlignment="1">
      <alignment horizontal="left" vertical="top" wrapText="1"/>
      <protection/>
    </xf>
    <xf numFmtId="0" fontId="33" fillId="0" borderId="34" xfId="103" applyNumberFormat="1" applyFont="1" applyFill="1" applyBorder="1" applyAlignment="1">
      <alignment horizontal="left" vertical="top" wrapText="1"/>
      <protection/>
    </xf>
    <xf numFmtId="0" fontId="21" fillId="22" borderId="33" xfId="103" applyNumberFormat="1" applyFont="1" applyFill="1" applyBorder="1" applyAlignment="1">
      <alignment horizontal="center" vertical="top"/>
      <protection/>
    </xf>
    <xf numFmtId="0" fontId="30" fillId="4" borderId="26" xfId="103" applyNumberFormat="1" applyFont="1" applyFill="1" applyBorder="1" applyAlignment="1">
      <alignment horizontal="center" vertical="center" wrapText="1"/>
      <protection/>
    </xf>
    <xf numFmtId="0" fontId="33" fillId="6" borderId="16" xfId="103" applyNumberFormat="1" applyFont="1" applyFill="1" applyBorder="1" applyAlignment="1">
      <alignment horizontal="center" vertical="center" wrapText="1"/>
      <protection/>
    </xf>
    <xf numFmtId="0" fontId="27" fillId="0" borderId="27" xfId="103" applyFont="1" applyBorder="1" applyAlignment="1">
      <alignment horizontal="center" vertical="center" wrapText="1"/>
      <protection/>
    </xf>
    <xf numFmtId="0" fontId="22" fillId="0" borderId="0" xfId="103" applyNumberFormat="1" applyFont="1" applyFill="1" applyBorder="1" applyAlignment="1">
      <alignment horizontal="center" vertical="top" wrapText="1"/>
      <protection/>
    </xf>
    <xf numFmtId="181" fontId="21" fillId="22" borderId="33" xfId="103" applyNumberFormat="1" applyFont="1" applyFill="1" applyBorder="1" applyAlignment="1">
      <alignment horizontal="center" vertical="top"/>
      <protection/>
    </xf>
    <xf numFmtId="49" fontId="23" fillId="0" borderId="12" xfId="103" applyNumberFormat="1" applyFont="1" applyBorder="1" applyAlignment="1">
      <alignment horizontal="center" vertical="center" wrapText="1"/>
      <protection/>
    </xf>
    <xf numFmtId="49" fontId="23" fillId="0" borderId="14" xfId="103" applyNumberFormat="1" applyFont="1" applyBorder="1" applyAlignment="1">
      <alignment horizontal="center" vertical="center" textRotation="90" wrapText="1"/>
      <protection/>
    </xf>
    <xf numFmtId="0" fontId="23" fillId="0" borderId="10" xfId="103" applyFont="1" applyBorder="1" applyAlignment="1">
      <alignment horizontal="center" vertical="center"/>
      <protection/>
    </xf>
    <xf numFmtId="49" fontId="23" fillId="0" borderId="36" xfId="103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textRotation="90" wrapText="1"/>
    </xf>
    <xf numFmtId="0" fontId="23" fillId="0" borderId="14" xfId="103" applyFont="1" applyBorder="1" applyAlignment="1">
      <alignment horizontal="center" vertical="center" textRotation="90"/>
      <protection/>
    </xf>
    <xf numFmtId="49" fontId="23" fillId="0" borderId="39" xfId="103" applyNumberFormat="1" applyFont="1" applyBorder="1" applyAlignment="1">
      <alignment horizontal="center" vertical="center" wrapText="1"/>
      <protection/>
    </xf>
    <xf numFmtId="0" fontId="23" fillId="0" borderId="14" xfId="103" applyFont="1" applyBorder="1" applyAlignment="1">
      <alignment horizontal="center" vertical="center" textRotation="90" wrapText="1"/>
      <protection/>
    </xf>
    <xf numFmtId="0" fontId="23" fillId="0" borderId="65" xfId="103" applyFont="1" applyBorder="1" applyAlignment="1">
      <alignment horizontal="center" vertical="center" textRotation="90" wrapText="1"/>
      <protection/>
    </xf>
    <xf numFmtId="49" fontId="23" fillId="0" borderId="13" xfId="103" applyNumberFormat="1" applyFont="1" applyBorder="1" applyAlignment="1">
      <alignment horizontal="center" vertical="center" textRotation="90" wrapText="1"/>
      <protection/>
    </xf>
    <xf numFmtId="49" fontId="23" fillId="0" borderId="10" xfId="103" applyNumberFormat="1" applyFont="1" applyBorder="1" applyAlignment="1">
      <alignment horizontal="center" vertical="center" wrapText="1"/>
      <protection/>
    </xf>
    <xf numFmtId="49" fontId="23" fillId="0" borderId="65" xfId="103" applyNumberFormat="1" applyFont="1" applyBorder="1" applyAlignment="1">
      <alignment horizontal="center" vertical="center" textRotation="90" wrapText="1"/>
      <protection/>
    </xf>
    <xf numFmtId="49" fontId="23" fillId="0" borderId="11" xfId="103" applyNumberFormat="1" applyFont="1" applyBorder="1" applyAlignment="1">
      <alignment horizontal="center" vertical="center" wrapText="1"/>
      <protection/>
    </xf>
    <xf numFmtId="0" fontId="21" fillId="0" borderId="76" xfId="103" applyFont="1" applyBorder="1" applyAlignment="1">
      <alignment horizontal="center" vertical="center"/>
      <protection/>
    </xf>
    <xf numFmtId="0" fontId="23" fillId="0" borderId="16" xfId="103" applyFont="1" applyBorder="1" applyAlignment="1">
      <alignment horizontal="center" vertical="center" textRotation="90" wrapText="1"/>
      <protection/>
    </xf>
    <xf numFmtId="0" fontId="23" fillId="0" borderId="33" xfId="103" applyFont="1" applyBorder="1" applyAlignment="1">
      <alignment horizontal="center" vertical="center" wrapText="1"/>
      <protection/>
    </xf>
    <xf numFmtId="0" fontId="23" fillId="0" borderId="67" xfId="103" applyFont="1" applyBorder="1" applyAlignment="1">
      <alignment horizontal="center" vertical="center" wrapText="1"/>
      <protection/>
    </xf>
    <xf numFmtId="0" fontId="23" fillId="0" borderId="45" xfId="103" applyFont="1" applyBorder="1" applyAlignment="1">
      <alignment horizontal="center" vertical="center" textRotation="90" wrapText="1"/>
      <protection/>
    </xf>
    <xf numFmtId="49" fontId="23" fillId="0" borderId="67" xfId="103" applyNumberFormat="1" applyFont="1" applyBorder="1" applyAlignment="1">
      <alignment horizontal="center" vertical="center" wrapText="1"/>
      <protection/>
    </xf>
    <xf numFmtId="49" fontId="23" fillId="0" borderId="16" xfId="103" applyNumberFormat="1" applyFont="1" applyBorder="1" applyAlignment="1">
      <alignment horizontal="center" vertical="center" wrapText="1"/>
      <protection/>
    </xf>
    <xf numFmtId="0" fontId="23" fillId="0" borderId="13" xfId="103" applyFont="1" applyBorder="1" applyAlignment="1">
      <alignment horizontal="center" vertical="center" textRotation="90" wrapText="1"/>
      <protection/>
    </xf>
    <xf numFmtId="0" fontId="57" fillId="21" borderId="15" xfId="102" applyFont="1" applyFill="1" applyBorder="1" applyAlignment="1">
      <alignment horizontal="center" vertical="center"/>
      <protection/>
    </xf>
    <xf numFmtId="0" fontId="61" fillId="0" borderId="34" xfId="102" applyFont="1" applyBorder="1" applyAlignment="1">
      <alignment horizontal="center"/>
      <protection/>
    </xf>
    <xf numFmtId="0" fontId="57" fillId="21" borderId="36" xfId="102" applyFont="1" applyFill="1" applyBorder="1" applyAlignment="1">
      <alignment horizontal="center"/>
      <protection/>
    </xf>
    <xf numFmtId="0" fontId="19" fillId="20" borderId="34" xfId="102" applyFill="1" applyBorder="1" applyAlignment="1">
      <alignment horizontal="center"/>
      <protection/>
    </xf>
    <xf numFmtId="0" fontId="57" fillId="20" borderId="36" xfId="102" applyFont="1" applyFill="1" applyBorder="1" applyAlignment="1">
      <alignment horizontal="center"/>
      <protection/>
    </xf>
    <xf numFmtId="0" fontId="57" fillId="0" borderId="34" xfId="102" applyFont="1" applyBorder="1" applyAlignment="1">
      <alignment horizontal="center"/>
      <protection/>
    </xf>
    <xf numFmtId="0" fontId="57" fillId="0" borderId="19" xfId="102" applyFont="1" applyBorder="1" applyAlignment="1">
      <alignment horizontal="center" vertical="center" wrapText="1"/>
      <protection/>
    </xf>
    <xf numFmtId="0" fontId="42" fillId="0" borderId="77" xfId="102" applyFont="1" applyBorder="1" applyAlignment="1">
      <alignment horizontal="center" vertical="center"/>
      <protection/>
    </xf>
    <xf numFmtId="0" fontId="61" fillId="0" borderId="36" xfId="102" applyFont="1" applyFill="1" applyBorder="1" applyAlignment="1">
      <alignment horizontal="center"/>
      <protection/>
    </xf>
    <xf numFmtId="0" fontId="62" fillId="20" borderId="36" xfId="102" applyFont="1" applyFill="1" applyBorder="1" applyAlignment="1">
      <alignment horizontal="center" wrapText="1"/>
      <protection/>
    </xf>
    <xf numFmtId="0" fontId="57" fillId="0" borderId="36" xfId="102" applyFont="1" applyBorder="1" applyAlignment="1">
      <alignment horizontal="center"/>
      <protection/>
    </xf>
    <xf numFmtId="0" fontId="57" fillId="21" borderId="53" xfId="102" applyFont="1" applyFill="1" applyBorder="1" applyAlignment="1">
      <alignment horizontal="center" vertical="center"/>
      <protection/>
    </xf>
    <xf numFmtId="0" fontId="61" fillId="0" borderId="75" xfId="102" applyFont="1" applyBorder="1" applyAlignment="1">
      <alignment horizontal="center"/>
      <protection/>
    </xf>
    <xf numFmtId="0" fontId="42" fillId="0" borderId="19" xfId="102" applyFont="1" applyBorder="1" applyAlignment="1">
      <alignment horizontal="center" vertical="center" wrapText="1"/>
      <protection/>
    </xf>
    <xf numFmtId="0" fontId="57" fillId="20" borderId="75" xfId="102" applyFont="1" applyFill="1" applyBorder="1" applyAlignment="1">
      <alignment horizontal="center"/>
      <protection/>
    </xf>
    <xf numFmtId="0" fontId="57" fillId="0" borderId="75" xfId="102" applyFont="1" applyBorder="1" applyAlignment="1">
      <alignment horizontal="center"/>
      <protection/>
    </xf>
    <xf numFmtId="0" fontId="53" fillId="0" borderId="0" xfId="102" applyFont="1" applyBorder="1" applyAlignment="1">
      <alignment horizontal="center" vertical="top" wrapText="1"/>
      <protection/>
    </xf>
    <xf numFmtId="0" fontId="53" fillId="0" borderId="76" xfId="102" applyFont="1" applyBorder="1" applyAlignment="1">
      <alignment horizontal="center" vertical="top" wrapText="1"/>
      <protection/>
    </xf>
    <xf numFmtId="0" fontId="61" fillId="0" borderId="78" xfId="102" applyFont="1" applyBorder="1" applyAlignment="1">
      <alignment horizontal="center" vertical="center"/>
      <protection/>
    </xf>
    <xf numFmtId="0" fontId="61" fillId="0" borderId="79" xfId="102" applyFont="1" applyBorder="1" applyAlignment="1">
      <alignment horizontal="center" vertical="center" textRotation="90"/>
      <protection/>
    </xf>
    <xf numFmtId="0" fontId="57" fillId="0" borderId="22" xfId="102" applyFont="1" applyBorder="1" applyAlignment="1">
      <alignment horizontal="center" vertical="center"/>
      <protection/>
    </xf>
    <xf numFmtId="0" fontId="57" fillId="20" borderId="35" xfId="102" applyFont="1" applyFill="1" applyBorder="1" applyAlignment="1">
      <alignment horizontal="center" vertical="center"/>
      <protection/>
    </xf>
    <xf numFmtId="0" fontId="46" fillId="0" borderId="11" xfId="102" applyFont="1" applyBorder="1" applyAlignment="1">
      <alignment horizontal="center" vertical="center" wrapText="1"/>
      <protection/>
    </xf>
    <xf numFmtId="0" fontId="61" fillId="0" borderId="52" xfId="102" applyFont="1" applyBorder="1" applyAlignment="1">
      <alignment horizontal="center" vertical="center" wrapText="1"/>
      <protection/>
    </xf>
    <xf numFmtId="0" fontId="61" fillId="0" borderId="80" xfId="102" applyFont="1" applyBorder="1" applyAlignment="1">
      <alignment horizontal="center" vertical="center" textRotation="90"/>
      <protection/>
    </xf>
    <xf numFmtId="0" fontId="54" fillId="0" borderId="80" xfId="102" applyFont="1" applyBorder="1" applyAlignment="1">
      <alignment horizontal="center" vertical="center" textRotation="90" wrapText="1"/>
      <protection/>
    </xf>
    <xf numFmtId="0" fontId="61" fillId="0" borderId="16" xfId="102" applyFont="1" applyBorder="1" applyAlignment="1">
      <alignment horizontal="center" vertical="center" textRotation="90"/>
      <protection/>
    </xf>
    <xf numFmtId="0" fontId="61" fillId="0" borderId="16" xfId="102" applyFont="1" applyBorder="1" applyAlignment="1">
      <alignment horizontal="center" vertical="center" textRotation="90" wrapText="1"/>
      <protection/>
    </xf>
    <xf numFmtId="0" fontId="61" fillId="0" borderId="81" xfId="102" applyFont="1" applyBorder="1" applyAlignment="1">
      <alignment horizontal="center" vertical="center" textRotation="90" wrapText="1"/>
      <protection/>
    </xf>
    <xf numFmtId="0" fontId="57" fillId="21" borderId="75" xfId="102" applyFont="1" applyFill="1" applyBorder="1" applyAlignment="1">
      <alignment horizontal="center"/>
      <protection/>
    </xf>
    <xf numFmtId="0" fontId="61" fillId="0" borderId="27" xfId="102" applyFont="1" applyBorder="1" applyAlignment="1">
      <alignment horizontal="center" vertical="center" textRotation="90" wrapText="1"/>
      <protection/>
    </xf>
    <xf numFmtId="0" fontId="42" fillId="0" borderId="53" xfId="102" applyFont="1" applyBorder="1" applyAlignment="1">
      <alignment horizontal="center" vertical="center"/>
      <protection/>
    </xf>
    <xf numFmtId="0" fontId="42" fillId="0" borderId="0" xfId="102" applyFont="1" applyBorder="1" applyAlignment="1">
      <alignment horizontal="center" vertical="center"/>
      <protection/>
    </xf>
    <xf numFmtId="0" fontId="42" fillId="0" borderId="0" xfId="102" applyFont="1" applyBorder="1" applyAlignment="1">
      <alignment horizontal="left" vertical="top" wrapText="1"/>
      <protection/>
    </xf>
    <xf numFmtId="0" fontId="42" fillId="0" borderId="68" xfId="102" applyFont="1" applyBorder="1" applyAlignment="1">
      <alignment horizontal="center" vertical="center"/>
      <protection/>
    </xf>
    <xf numFmtId="0" fontId="42" fillId="0" borderId="61" xfId="102" applyFont="1" applyBorder="1" applyAlignment="1">
      <alignment horizontal="center" vertical="center"/>
      <protection/>
    </xf>
    <xf numFmtId="0" fontId="46" fillId="0" borderId="0" xfId="102" applyFont="1" applyBorder="1" applyAlignment="1">
      <alignment horizontal="center"/>
      <protection/>
    </xf>
    <xf numFmtId="0" fontId="0" fillId="0" borderId="27" xfId="0" applyBorder="1" applyAlignment="1">
      <alignment horizontal="center" vertical="center"/>
    </xf>
    <xf numFmtId="0" fontId="42" fillId="0" borderId="52" xfId="102" applyFont="1" applyBorder="1" applyAlignment="1">
      <alignment horizontal="center" vertical="center"/>
      <protection/>
    </xf>
    <xf numFmtId="0" fontId="31" fillId="0" borderId="68" xfId="0" applyFont="1" applyBorder="1" applyAlignment="1">
      <alignment horizontal="center" vertical="center"/>
    </xf>
    <xf numFmtId="0" fontId="42" fillId="0" borderId="62" xfId="102" applyFont="1" applyBorder="1" applyAlignment="1">
      <alignment horizontal="center" vertical="center"/>
      <protection/>
    </xf>
    <xf numFmtId="0" fontId="53" fillId="0" borderId="0" xfId="102" applyFont="1" applyBorder="1" applyAlignment="1">
      <alignment horizontal="left" vertical="center"/>
      <protection/>
    </xf>
    <xf numFmtId="0" fontId="56" fillId="0" borderId="74" xfId="102" applyFont="1" applyBorder="1" applyAlignment="1">
      <alignment horizontal="center" vertical="center"/>
      <protection/>
    </xf>
    <xf numFmtId="0" fontId="46" fillId="0" borderId="0" xfId="102" applyFont="1" applyBorder="1" applyAlignment="1">
      <alignment horizontal="center" vertical="center"/>
      <protection/>
    </xf>
    <xf numFmtId="0" fontId="53" fillId="0" borderId="74" xfId="102" applyFont="1" applyBorder="1" applyAlignment="1">
      <alignment horizontal="center"/>
      <protection/>
    </xf>
    <xf numFmtId="0" fontId="53" fillId="0" borderId="74" xfId="102" applyFont="1" applyBorder="1" applyAlignment="1">
      <alignment horizontal="center" vertical="center"/>
      <protection/>
    </xf>
    <xf numFmtId="0" fontId="51" fillId="0" borderId="48" xfId="0" applyFont="1" applyBorder="1" applyAlignment="1">
      <alignment horizontal="center" vertical="top"/>
    </xf>
    <xf numFmtId="0" fontId="54" fillId="0" borderId="74" xfId="102" applyFont="1" applyBorder="1" applyAlignment="1">
      <alignment horizontal="center" vertical="center"/>
      <protection/>
    </xf>
    <xf numFmtId="0" fontId="19" fillId="0" borderId="48" xfId="102" applyFont="1" applyBorder="1" applyAlignment="1">
      <alignment horizontal="center" vertical="top"/>
      <protection/>
    </xf>
    <xf numFmtId="0" fontId="53" fillId="0" borderId="0" xfId="102" applyFont="1" applyBorder="1" applyAlignment="1">
      <alignment horizontal="right" vertical="center"/>
      <protection/>
    </xf>
    <xf numFmtId="0" fontId="55" fillId="0" borderId="48" xfId="0" applyFont="1" applyBorder="1" applyAlignment="1">
      <alignment horizontal="center" vertical="top"/>
    </xf>
    <xf numFmtId="0" fontId="52" fillId="0" borderId="0" xfId="102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9" fillId="0" borderId="0" xfId="102" applyFont="1" applyBorder="1" applyAlignment="1">
      <alignment horizontal="center"/>
      <protection/>
    </xf>
    <xf numFmtId="0" fontId="42" fillId="0" borderId="0" xfId="102" applyFont="1" applyBorder="1" applyAlignment="1">
      <alignment horizontal="center"/>
      <protection/>
    </xf>
    <xf numFmtId="0" fontId="44" fillId="0" borderId="0" xfId="0" applyFont="1" applyBorder="1" applyAlignment="1">
      <alignment horizontal="center"/>
    </xf>
    <xf numFmtId="0" fontId="22" fillId="0" borderId="42" xfId="103" applyNumberFormat="1" applyFont="1" applyFill="1" applyBorder="1" applyAlignment="1">
      <alignment horizontal="center" vertical="center" wrapText="1"/>
      <protection/>
    </xf>
    <xf numFmtId="0" fontId="32" fillId="20" borderId="82" xfId="103" applyNumberFormat="1" applyFont="1" applyFill="1" applyBorder="1" applyAlignment="1">
      <alignment horizontal="center" vertical="center" wrapText="1"/>
      <protection/>
    </xf>
    <xf numFmtId="0" fontId="22" fillId="0" borderId="48" xfId="103" applyNumberFormat="1" applyFont="1" applyFill="1" applyBorder="1" applyAlignment="1">
      <alignment vertical="center" wrapText="1"/>
      <protection/>
    </xf>
    <xf numFmtId="0" fontId="64" fillId="25" borderId="46" xfId="103" applyNumberFormat="1" applyFont="1" applyFill="1" applyBorder="1" applyAlignment="1">
      <alignment horizontal="left" vertical="center"/>
      <protection/>
    </xf>
    <xf numFmtId="0" fontId="22" fillId="0" borderId="49" xfId="97" applyNumberFormat="1" applyFont="1" applyFill="1" applyBorder="1" applyAlignment="1">
      <alignment horizontal="center" vertical="top" wrapText="1"/>
      <protection/>
    </xf>
    <xf numFmtId="0" fontId="22" fillId="20" borderId="83" xfId="103" applyNumberFormat="1" applyFont="1" applyFill="1" applyBorder="1" applyAlignment="1">
      <alignment horizontal="center" vertical="center" wrapText="1"/>
      <protection/>
    </xf>
    <xf numFmtId="0" fontId="64" fillId="0" borderId="29" xfId="103" applyNumberFormat="1" applyFont="1" applyFill="1" applyBorder="1" applyAlignment="1">
      <alignment vertical="top" wrapText="1"/>
      <protection/>
    </xf>
    <xf numFmtId="0" fontId="65" fillId="0" borderId="46" xfId="97" applyNumberFormat="1" applyFont="1" applyFill="1" applyBorder="1" applyAlignment="1">
      <alignment horizontal="justify" wrapText="1"/>
      <protection/>
    </xf>
    <xf numFmtId="0" fontId="22" fillId="0" borderId="63" xfId="103" applyNumberFormat="1" applyFont="1" applyFill="1" applyBorder="1" applyAlignment="1">
      <alignment horizontal="center" vertical="center" wrapText="1"/>
      <protection/>
    </xf>
    <xf numFmtId="0" fontId="22" fillId="0" borderId="23" xfId="103" applyNumberFormat="1" applyFont="1" applyFill="1" applyBorder="1" applyAlignment="1">
      <alignment horizontal="center" vertical="center" wrapText="1"/>
      <protection/>
    </xf>
    <xf numFmtId="0" fontId="66" fillId="0" borderId="82" xfId="0" applyFont="1" applyBorder="1" applyAlignment="1">
      <alignment/>
    </xf>
    <xf numFmtId="0" fontId="22" fillId="0" borderId="82" xfId="103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ідсотковий 2" xfId="81"/>
    <cellStyle name="Вывод" xfId="82"/>
    <cellStyle name="Вычисление" xfId="83"/>
    <cellStyle name="Грошовий 2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ичайний 2" xfId="91"/>
    <cellStyle name="Звичайний 2 2" xfId="92"/>
    <cellStyle name="Звичайний 2 3" xfId="93"/>
    <cellStyle name="Звичайний 2 4" xfId="94"/>
    <cellStyle name="Звичайний 2_Forma_plana_10" xfId="95"/>
    <cellStyle name="Звичайний 3" xfId="96"/>
    <cellStyle name="Звичайний 3 2" xfId="97"/>
    <cellStyle name="Итог" xfId="98"/>
    <cellStyle name="Контрольная ячейка" xfId="99"/>
    <cellStyle name="Название" xfId="100"/>
    <cellStyle name="Нейтральный" xfId="101"/>
    <cellStyle name="Обычный_b_g_new_spets_07_12_3" xfId="102"/>
    <cellStyle name="Обычный_b_z_05_03v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showZeros="0" tabSelected="1" view="pageBreakPreview" zoomScaleSheetLayoutView="100" zoomScalePageLayoutView="0" workbookViewId="0" topLeftCell="A22">
      <selection activeCell="D56" sqref="D56:R56"/>
    </sheetView>
  </sheetViews>
  <sheetFormatPr defaultColWidth="9.140625" defaultRowHeight="15"/>
  <cols>
    <col min="1" max="1" width="7.28125" style="1" customWidth="1"/>
    <col min="2" max="2" width="49.7109375" style="1" customWidth="1"/>
    <col min="3" max="5" width="4.7109375" style="2" customWidth="1"/>
    <col min="6" max="6" width="8.140625" style="1" customWidth="1"/>
    <col min="7" max="7" width="7.00390625" style="1" customWidth="1"/>
    <col min="8" max="8" width="0" style="1" hidden="1" customWidth="1"/>
    <col min="9" max="9" width="8.140625" style="1" customWidth="1"/>
    <col min="10" max="10" width="10.57421875" style="1" customWidth="1"/>
    <col min="11" max="11" width="9.57421875" style="1" customWidth="1"/>
    <col min="12" max="12" width="8.28125" style="1" customWidth="1"/>
    <col min="13" max="13" width="7.7109375" style="1" customWidth="1"/>
    <col min="14" max="14" width="4.00390625" style="1" customWidth="1"/>
    <col min="15" max="15" width="5.28125" style="1" customWidth="1"/>
    <col min="16" max="16" width="9.140625" style="1" customWidth="1"/>
    <col min="17" max="20" width="4.7109375" style="1" customWidth="1"/>
    <col min="21" max="21" width="4.8515625" style="1" customWidth="1"/>
    <col min="22" max="22" width="5.00390625" style="1" customWidth="1"/>
    <col min="23" max="23" width="5.140625" style="1" customWidth="1"/>
    <col min="24" max="24" width="6.00390625" style="1" customWidth="1"/>
    <col min="25" max="25" width="4.421875" style="1" customWidth="1"/>
    <col min="26" max="26" width="4.8515625" style="1" customWidth="1"/>
    <col min="27" max="27" width="8.7109375" style="1" customWidth="1"/>
    <col min="28" max="31" width="2.7109375" style="1" customWidth="1"/>
    <col min="32" max="16384" width="8.8515625" style="1" customWidth="1"/>
  </cols>
  <sheetData>
    <row r="1" spans="1:23" s="5" customFormat="1" ht="21" customHeigh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"/>
      <c r="V1" s="3"/>
      <c r="W1" s="4"/>
    </row>
    <row r="2" spans="1:24" s="5" customFormat="1" ht="30.75" customHeight="1">
      <c r="A2" s="335"/>
      <c r="B2" s="336" t="s">
        <v>1</v>
      </c>
      <c r="C2" s="337" t="s">
        <v>2</v>
      </c>
      <c r="D2" s="337"/>
      <c r="E2" s="337"/>
      <c r="F2" s="337"/>
      <c r="G2" s="335" t="s">
        <v>3</v>
      </c>
      <c r="H2" s="338" t="s">
        <v>4</v>
      </c>
      <c r="I2" s="339" t="s">
        <v>5</v>
      </c>
      <c r="J2" s="339"/>
      <c r="K2" s="339"/>
      <c r="L2" s="339"/>
      <c r="M2" s="339"/>
      <c r="N2" s="339"/>
      <c r="O2" s="339"/>
      <c r="P2" s="339"/>
      <c r="Q2" s="340" t="s">
        <v>6</v>
      </c>
      <c r="R2" s="340"/>
      <c r="S2" s="340"/>
      <c r="T2" s="340"/>
      <c r="U2" s="340"/>
      <c r="V2" s="340"/>
      <c r="W2" s="340"/>
      <c r="X2" s="340"/>
    </row>
    <row r="3" spans="1:24" s="5" customFormat="1" ht="22.5" customHeight="1">
      <c r="A3" s="335"/>
      <c r="B3" s="336"/>
      <c r="C3" s="341" t="s">
        <v>7</v>
      </c>
      <c r="D3" s="328" t="s">
        <v>8</v>
      </c>
      <c r="E3" s="328" t="s">
        <v>9</v>
      </c>
      <c r="F3" s="329" t="s">
        <v>10</v>
      </c>
      <c r="G3" s="335"/>
      <c r="H3" s="338"/>
      <c r="I3" s="330" t="s">
        <v>11</v>
      </c>
      <c r="J3" s="331" t="s">
        <v>12</v>
      </c>
      <c r="K3" s="331"/>
      <c r="L3" s="331"/>
      <c r="M3" s="331"/>
      <c r="N3" s="331"/>
      <c r="O3" s="331"/>
      <c r="P3" s="332" t="s">
        <v>13</v>
      </c>
      <c r="Q3" s="333" t="s">
        <v>14</v>
      </c>
      <c r="R3" s="333"/>
      <c r="S3" s="331" t="s">
        <v>15</v>
      </c>
      <c r="T3" s="331"/>
      <c r="U3" s="331" t="s">
        <v>16</v>
      </c>
      <c r="V3" s="331"/>
      <c r="W3" s="321" t="s">
        <v>17</v>
      </c>
      <c r="X3" s="321"/>
    </row>
    <row r="4" spans="1:24" s="5" customFormat="1" ht="25.5" customHeight="1">
      <c r="A4" s="335"/>
      <c r="B4" s="336"/>
      <c r="C4" s="341"/>
      <c r="D4" s="328"/>
      <c r="E4" s="328"/>
      <c r="F4" s="329"/>
      <c r="G4" s="335"/>
      <c r="H4" s="338"/>
      <c r="I4" s="330"/>
      <c r="J4" s="322" t="s">
        <v>18</v>
      </c>
      <c r="K4" s="323" t="s">
        <v>19</v>
      </c>
      <c r="L4" s="323"/>
      <c r="M4" s="323"/>
      <c r="N4" s="323"/>
      <c r="O4" s="323"/>
      <c r="P4" s="332"/>
      <c r="Q4" s="324" t="s">
        <v>20</v>
      </c>
      <c r="R4" s="324"/>
      <c r="S4" s="324"/>
      <c r="T4" s="324"/>
      <c r="U4" s="324"/>
      <c r="V4" s="324"/>
      <c r="W4" s="324"/>
      <c r="X4" s="324"/>
    </row>
    <row r="5" spans="1:24" s="5" customFormat="1" ht="30.75" customHeight="1">
      <c r="A5" s="335"/>
      <c r="B5" s="336"/>
      <c r="C5" s="341"/>
      <c r="D5" s="328"/>
      <c r="E5" s="328"/>
      <c r="F5" s="329"/>
      <c r="G5" s="335"/>
      <c r="H5" s="338"/>
      <c r="I5" s="330"/>
      <c r="J5" s="322"/>
      <c r="K5" s="325" t="s">
        <v>21</v>
      </c>
      <c r="L5" s="326" t="s">
        <v>22</v>
      </c>
      <c r="M5" s="325" t="s">
        <v>23</v>
      </c>
      <c r="N5" s="325" t="s">
        <v>24</v>
      </c>
      <c r="O5" s="325" t="s">
        <v>25</v>
      </c>
      <c r="P5" s="332"/>
      <c r="Q5" s="7" t="s">
        <v>26</v>
      </c>
      <c r="R5" s="9">
        <v>2</v>
      </c>
      <c r="S5" s="10">
        <v>1</v>
      </c>
      <c r="T5" s="9">
        <v>2</v>
      </c>
      <c r="U5" s="6" t="s">
        <v>26</v>
      </c>
      <c r="V5" s="9">
        <v>2</v>
      </c>
      <c r="W5" s="8">
        <v>1</v>
      </c>
      <c r="X5" s="11">
        <v>2</v>
      </c>
    </row>
    <row r="6" spans="1:24" s="5" customFormat="1" ht="34.5" customHeight="1">
      <c r="A6" s="335"/>
      <c r="B6" s="336"/>
      <c r="C6" s="341"/>
      <c r="D6" s="328"/>
      <c r="E6" s="328"/>
      <c r="F6" s="329"/>
      <c r="G6" s="335"/>
      <c r="H6" s="338"/>
      <c r="I6" s="330"/>
      <c r="J6" s="322"/>
      <c r="K6" s="325"/>
      <c r="L6" s="326"/>
      <c r="M6" s="325"/>
      <c r="N6" s="325"/>
      <c r="O6" s="325"/>
      <c r="P6" s="332"/>
      <c r="Q6" s="327" t="s">
        <v>27</v>
      </c>
      <c r="R6" s="327"/>
      <c r="S6" s="327"/>
      <c r="T6" s="327"/>
      <c r="U6" s="327"/>
      <c r="V6" s="327"/>
      <c r="W6" s="327"/>
      <c r="X6" s="327"/>
    </row>
    <row r="7" spans="1:24" s="5" customFormat="1" ht="30.75" customHeight="1">
      <c r="A7" s="335"/>
      <c r="B7" s="336"/>
      <c r="C7" s="341"/>
      <c r="D7" s="328"/>
      <c r="E7" s="328"/>
      <c r="F7" s="329"/>
      <c r="G7" s="335"/>
      <c r="H7" s="338"/>
      <c r="I7" s="330"/>
      <c r="J7" s="322"/>
      <c r="K7" s="325"/>
      <c r="L7" s="326"/>
      <c r="M7" s="325"/>
      <c r="N7" s="325"/>
      <c r="O7" s="325"/>
      <c r="P7" s="332"/>
      <c r="Q7" s="12">
        <v>24</v>
      </c>
      <c r="R7" s="13">
        <v>16</v>
      </c>
      <c r="S7" s="14">
        <v>24</v>
      </c>
      <c r="T7" s="13">
        <v>16</v>
      </c>
      <c r="U7" s="14">
        <v>25</v>
      </c>
      <c r="V7" s="13">
        <v>17</v>
      </c>
      <c r="W7" s="15">
        <v>25</v>
      </c>
      <c r="X7" s="16">
        <v>17</v>
      </c>
    </row>
    <row r="8" spans="1:24" s="35" customFormat="1" ht="13.5" customHeight="1">
      <c r="A8" s="17">
        <v>1</v>
      </c>
      <c r="B8" s="17">
        <v>2</v>
      </c>
      <c r="C8" s="18">
        <v>3</v>
      </c>
      <c r="D8" s="19">
        <v>4</v>
      </c>
      <c r="E8" s="19">
        <v>5</v>
      </c>
      <c r="F8" s="20">
        <v>7</v>
      </c>
      <c r="G8" s="21">
        <v>8</v>
      </c>
      <c r="H8" s="22" t="s">
        <v>28</v>
      </c>
      <c r="I8" s="23" t="s">
        <v>29</v>
      </c>
      <c r="J8" s="24">
        <v>10</v>
      </c>
      <c r="K8" s="25">
        <v>11</v>
      </c>
      <c r="L8" s="24">
        <v>12</v>
      </c>
      <c r="M8" s="24">
        <v>13</v>
      </c>
      <c r="N8" s="24">
        <v>14</v>
      </c>
      <c r="O8" s="26" t="s">
        <v>30</v>
      </c>
      <c r="P8" s="27">
        <v>16</v>
      </c>
      <c r="Q8" s="28" t="s">
        <v>31</v>
      </c>
      <c r="R8" s="29" t="s">
        <v>32</v>
      </c>
      <c r="S8" s="30">
        <v>19</v>
      </c>
      <c r="T8" s="31">
        <v>20</v>
      </c>
      <c r="U8" s="32" t="s">
        <v>33</v>
      </c>
      <c r="V8" s="29" t="s">
        <v>34</v>
      </c>
      <c r="W8" s="33">
        <v>23</v>
      </c>
      <c r="X8" s="34">
        <v>24</v>
      </c>
    </row>
    <row r="9" spans="1:24" s="35" customFormat="1" ht="0.7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7"/>
      <c r="X9" s="38"/>
    </row>
    <row r="10" spans="1:24" s="35" customFormat="1" ht="9.75" customHeight="1">
      <c r="A10" s="36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41"/>
    </row>
    <row r="11" spans="1:24" s="35" customFormat="1" ht="16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43"/>
      <c r="X11" s="43"/>
    </row>
    <row r="12" spans="1:25" s="47" customFormat="1" ht="18.75" customHeight="1">
      <c r="A12" s="315" t="s">
        <v>35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44"/>
      <c r="X12" s="45"/>
      <c r="Y12" s="46"/>
    </row>
    <row r="13" spans="1:25" s="47" customFormat="1" ht="18.75" customHeight="1">
      <c r="A13" s="42"/>
      <c r="B13" s="315" t="s">
        <v>36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46"/>
    </row>
    <row r="14" spans="1:25" s="47" customFormat="1" ht="19.5" customHeight="1">
      <c r="A14" s="48"/>
      <c r="B14" s="49" t="s">
        <v>37</v>
      </c>
      <c r="C14" s="50">
        <v>3</v>
      </c>
      <c r="D14" s="51">
        <v>1.2</v>
      </c>
      <c r="E14" s="51"/>
      <c r="F14" s="51"/>
      <c r="G14" s="52">
        <v>8</v>
      </c>
      <c r="H14" s="51"/>
      <c r="I14" s="51">
        <f>G14*30</f>
        <v>240</v>
      </c>
      <c r="J14" s="53" t="s">
        <v>38</v>
      </c>
      <c r="K14" s="54" t="s">
        <v>39</v>
      </c>
      <c r="L14" s="51" t="s">
        <v>40</v>
      </c>
      <c r="M14" s="51"/>
      <c r="N14" s="51"/>
      <c r="O14" s="51"/>
      <c r="P14" s="55" t="s">
        <v>41</v>
      </c>
      <c r="Q14" s="56">
        <v>3</v>
      </c>
      <c r="R14" s="57">
        <v>3</v>
      </c>
      <c r="S14" s="56">
        <v>3</v>
      </c>
      <c r="T14" s="57"/>
      <c r="U14" s="56"/>
      <c r="V14" s="57"/>
      <c r="W14" s="56"/>
      <c r="X14" s="57"/>
      <c r="Y14" s="46"/>
    </row>
    <row r="15" spans="1:25" s="47" customFormat="1" ht="19.5" customHeight="1">
      <c r="A15" s="48"/>
      <c r="B15" s="49" t="s">
        <v>42</v>
      </c>
      <c r="C15" s="50"/>
      <c r="D15" s="51">
        <v>1</v>
      </c>
      <c r="E15" s="51"/>
      <c r="F15" s="51"/>
      <c r="G15" s="52">
        <v>3</v>
      </c>
      <c r="H15" s="51"/>
      <c r="I15" s="51">
        <v>90</v>
      </c>
      <c r="J15" s="53" t="s">
        <v>43</v>
      </c>
      <c r="K15" s="54" t="s">
        <v>44</v>
      </c>
      <c r="L15" s="51"/>
      <c r="M15" s="54" t="s">
        <v>45</v>
      </c>
      <c r="N15" s="51"/>
      <c r="O15" s="51"/>
      <c r="P15" s="55" t="s">
        <v>46</v>
      </c>
      <c r="Q15" s="56"/>
      <c r="R15" s="57"/>
      <c r="S15" s="56">
        <v>1.5</v>
      </c>
      <c r="T15" s="57"/>
      <c r="U15" s="56"/>
      <c r="V15" s="57"/>
      <c r="W15" s="56"/>
      <c r="X15" s="57"/>
      <c r="Y15" s="46"/>
    </row>
    <row r="16" spans="1:25" s="47" customFormat="1" ht="19.5" customHeight="1">
      <c r="A16" s="48"/>
      <c r="B16" s="49" t="s">
        <v>47</v>
      </c>
      <c r="C16" s="50">
        <v>2</v>
      </c>
      <c r="D16" s="51">
        <v>1</v>
      </c>
      <c r="E16" s="51"/>
      <c r="F16" s="51"/>
      <c r="G16" s="52">
        <v>6</v>
      </c>
      <c r="H16" s="51"/>
      <c r="I16" s="51">
        <v>180</v>
      </c>
      <c r="J16" s="53" t="s">
        <v>48</v>
      </c>
      <c r="K16" s="51" t="s">
        <v>49</v>
      </c>
      <c r="L16" s="51"/>
      <c r="M16" s="54" t="s">
        <v>44</v>
      </c>
      <c r="N16" s="51"/>
      <c r="O16" s="51"/>
      <c r="P16" s="55" t="s">
        <v>50</v>
      </c>
      <c r="Q16" s="56">
        <v>2</v>
      </c>
      <c r="R16" s="57">
        <v>1</v>
      </c>
      <c r="S16" s="56"/>
      <c r="T16" s="57"/>
      <c r="U16" s="56"/>
      <c r="V16" s="57"/>
      <c r="W16" s="56"/>
      <c r="X16" s="57"/>
      <c r="Y16" s="46"/>
    </row>
    <row r="17" spans="1:25" s="47" customFormat="1" ht="19.5" customHeight="1">
      <c r="A17" s="48"/>
      <c r="B17" s="49" t="s">
        <v>51</v>
      </c>
      <c r="C17" s="50"/>
      <c r="D17" s="51">
        <v>2</v>
      </c>
      <c r="E17" s="51"/>
      <c r="F17" s="51"/>
      <c r="G17" s="52">
        <v>3</v>
      </c>
      <c r="H17" s="51"/>
      <c r="I17" s="51">
        <v>90</v>
      </c>
      <c r="J17" s="53" t="s">
        <v>43</v>
      </c>
      <c r="K17" s="54" t="s">
        <v>44</v>
      </c>
      <c r="L17" s="51"/>
      <c r="M17" s="54" t="s">
        <v>45</v>
      </c>
      <c r="N17" s="51"/>
      <c r="O17" s="51"/>
      <c r="P17" s="55" t="s">
        <v>46</v>
      </c>
      <c r="Q17" s="56">
        <v>1.5</v>
      </c>
      <c r="R17" s="57"/>
      <c r="S17" s="56"/>
      <c r="T17" s="57"/>
      <c r="U17" s="56"/>
      <c r="V17" s="57"/>
      <c r="W17" s="56"/>
      <c r="X17" s="57"/>
      <c r="Y17" s="46"/>
    </row>
    <row r="18" spans="1:25" s="61" customFormat="1" ht="19.5" customHeight="1">
      <c r="A18" s="315" t="s">
        <v>52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59"/>
      <c r="Y18" s="60"/>
    </row>
    <row r="19" spans="1:25" s="47" customFormat="1" ht="29.25" customHeight="1">
      <c r="A19" s="48" t="s">
        <v>53</v>
      </c>
      <c r="B19" s="58" t="s">
        <v>54</v>
      </c>
      <c r="C19" s="50"/>
      <c r="D19" s="51">
        <v>3</v>
      </c>
      <c r="E19" s="51"/>
      <c r="F19" s="51"/>
      <c r="G19" s="52">
        <v>3</v>
      </c>
      <c r="H19" s="51"/>
      <c r="I19" s="51">
        <f>G19*30</f>
        <v>90</v>
      </c>
      <c r="J19" s="53" t="s">
        <v>43</v>
      </c>
      <c r="K19" s="54" t="s">
        <v>44</v>
      </c>
      <c r="L19" s="51"/>
      <c r="M19" s="54" t="s">
        <v>45</v>
      </c>
      <c r="N19" s="51"/>
      <c r="O19" s="51"/>
      <c r="P19" s="55" t="s">
        <v>55</v>
      </c>
      <c r="Q19" s="56"/>
      <c r="R19" s="57"/>
      <c r="S19" s="56">
        <v>1.5</v>
      </c>
      <c r="T19" s="57"/>
      <c r="U19" s="56"/>
      <c r="V19" s="57"/>
      <c r="W19" s="56"/>
      <c r="X19" s="57"/>
      <c r="Y19" s="46"/>
    </row>
    <row r="20" spans="1:25" s="47" customFormat="1" ht="19.5" customHeight="1">
      <c r="A20" s="62" t="s">
        <v>53</v>
      </c>
      <c r="B20" s="63" t="s">
        <v>56</v>
      </c>
      <c r="C20" s="64"/>
      <c r="D20" s="65">
        <v>3</v>
      </c>
      <c r="E20" s="65"/>
      <c r="F20" s="65"/>
      <c r="G20" s="66"/>
      <c r="H20" s="65"/>
      <c r="I20" s="65"/>
      <c r="J20" s="67"/>
      <c r="K20" s="65"/>
      <c r="L20" s="65"/>
      <c r="M20" s="65"/>
      <c r="N20" s="65"/>
      <c r="O20" s="65"/>
      <c r="P20" s="68"/>
      <c r="Q20" s="69"/>
      <c r="R20" s="70"/>
      <c r="S20" s="69"/>
      <c r="T20" s="70"/>
      <c r="U20" s="69"/>
      <c r="V20" s="70"/>
      <c r="W20" s="69"/>
      <c r="X20" s="70"/>
      <c r="Y20" s="46"/>
    </row>
    <row r="21" spans="1:25" s="47" customFormat="1" ht="19.5" customHeight="1">
      <c r="A21" s="62" t="s">
        <v>53</v>
      </c>
      <c r="B21" s="63" t="s">
        <v>57</v>
      </c>
      <c r="C21" s="64"/>
      <c r="D21" s="65">
        <v>1</v>
      </c>
      <c r="E21" s="65"/>
      <c r="F21" s="65"/>
      <c r="G21" s="66">
        <v>3</v>
      </c>
      <c r="H21" s="65"/>
      <c r="I21" s="65">
        <v>90</v>
      </c>
      <c r="J21" s="67" t="s">
        <v>43</v>
      </c>
      <c r="K21" s="71" t="s">
        <v>44</v>
      </c>
      <c r="L21" s="65"/>
      <c r="M21" s="71" t="s">
        <v>45</v>
      </c>
      <c r="N21" s="65"/>
      <c r="O21" s="65"/>
      <c r="P21" s="68" t="s">
        <v>46</v>
      </c>
      <c r="Q21" s="69"/>
      <c r="R21" s="70"/>
      <c r="S21" s="69">
        <v>1.5</v>
      </c>
      <c r="T21" s="70"/>
      <c r="U21" s="69"/>
      <c r="V21" s="70"/>
      <c r="W21" s="69"/>
      <c r="X21" s="70"/>
      <c r="Y21" s="46"/>
    </row>
    <row r="22" spans="1:25" s="47" customFormat="1" ht="19.5" customHeight="1">
      <c r="A22" s="62"/>
      <c r="B22" s="63" t="s">
        <v>162</v>
      </c>
      <c r="C22" s="64"/>
      <c r="D22" s="65">
        <v>3</v>
      </c>
      <c r="E22" s="65"/>
      <c r="F22" s="65"/>
      <c r="G22" s="66">
        <v>3</v>
      </c>
      <c r="H22" s="65"/>
      <c r="I22" s="65">
        <v>90</v>
      </c>
      <c r="J22" s="67" t="s">
        <v>43</v>
      </c>
      <c r="K22" s="71" t="s">
        <v>44</v>
      </c>
      <c r="L22" s="65"/>
      <c r="M22" s="71" t="s">
        <v>45</v>
      </c>
      <c r="N22" s="65"/>
      <c r="O22" s="65"/>
      <c r="P22" s="68" t="s">
        <v>46</v>
      </c>
      <c r="Q22" s="69"/>
      <c r="R22" s="70"/>
      <c r="S22" s="69">
        <v>1.5</v>
      </c>
      <c r="T22" s="70"/>
      <c r="U22" s="69"/>
      <c r="V22" s="70"/>
      <c r="W22" s="69"/>
      <c r="X22" s="70"/>
      <c r="Y22" s="46"/>
    </row>
    <row r="23" spans="1:25" s="47" customFormat="1" ht="18" customHeight="1">
      <c r="A23" s="72" t="s">
        <v>53</v>
      </c>
      <c r="B23" s="73" t="s">
        <v>58</v>
      </c>
      <c r="C23" s="64"/>
      <c r="D23" s="65">
        <v>1</v>
      </c>
      <c r="E23" s="65"/>
      <c r="F23" s="65"/>
      <c r="G23" s="66"/>
      <c r="H23" s="65"/>
      <c r="I23" s="65"/>
      <c r="J23" s="66"/>
      <c r="K23" s="65"/>
      <c r="L23" s="65"/>
      <c r="M23" s="65"/>
      <c r="N23" s="65"/>
      <c r="O23" s="65"/>
      <c r="P23" s="68"/>
      <c r="Q23" s="69"/>
      <c r="R23" s="70"/>
      <c r="S23" s="69"/>
      <c r="T23" s="70"/>
      <c r="U23" s="69"/>
      <c r="V23" s="70"/>
      <c r="W23" s="69"/>
      <c r="X23" s="70"/>
      <c r="Y23" s="46"/>
    </row>
    <row r="24" spans="1:24" ht="17.25" customHeight="1">
      <c r="A24" s="316" t="s">
        <v>59</v>
      </c>
      <c r="B24" s="316"/>
      <c r="C24" s="74"/>
      <c r="D24" s="75"/>
      <c r="E24" s="75"/>
      <c r="F24" s="75"/>
      <c r="G24" s="75">
        <f>SUM(G14:G23)</f>
        <v>29</v>
      </c>
      <c r="H24" s="75">
        <f>SUM(H14:H23)</f>
        <v>0</v>
      </c>
      <c r="I24" s="75">
        <f>SUM(I14:I23)</f>
        <v>870</v>
      </c>
      <c r="J24" s="75" t="s">
        <v>60</v>
      </c>
      <c r="K24" s="75" t="s">
        <v>40</v>
      </c>
      <c r="L24" s="75" t="s">
        <v>40</v>
      </c>
      <c r="M24" s="75" t="s">
        <v>61</v>
      </c>
      <c r="N24" s="75">
        <f>SUM(N14:N23)</f>
        <v>0</v>
      </c>
      <c r="O24" s="75">
        <f>SUM(O14:O23)</f>
        <v>0</v>
      </c>
      <c r="P24" s="75" t="s">
        <v>62</v>
      </c>
      <c r="Q24" s="75">
        <f aca="true" t="shared" si="0" ref="Q24:X24">SUM(Q14:Q23)</f>
        <v>6.5</v>
      </c>
      <c r="R24" s="76">
        <f t="shared" si="0"/>
        <v>4</v>
      </c>
      <c r="S24" s="74">
        <f t="shared" si="0"/>
        <v>9</v>
      </c>
      <c r="T24" s="77">
        <f t="shared" si="0"/>
        <v>0</v>
      </c>
      <c r="U24" s="78">
        <f t="shared" si="0"/>
        <v>0</v>
      </c>
      <c r="V24" s="76">
        <f t="shared" si="0"/>
        <v>0</v>
      </c>
      <c r="W24" s="74">
        <f t="shared" si="0"/>
        <v>0</v>
      </c>
      <c r="X24" s="77">
        <f t="shared" si="0"/>
        <v>0</v>
      </c>
    </row>
    <row r="25" spans="1:24" ht="18" customHeight="1">
      <c r="A25" s="79"/>
      <c r="B25" s="315" t="s">
        <v>63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80"/>
    </row>
    <row r="26" spans="1:24" ht="18" customHeight="1">
      <c r="A26" s="79"/>
      <c r="B26" s="320" t="s">
        <v>64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80"/>
    </row>
    <row r="27" spans="1:24" ht="27.75" customHeight="1">
      <c r="A27" s="81"/>
      <c r="B27" s="82" t="s">
        <v>166</v>
      </c>
      <c r="C27" s="83">
        <v>4</v>
      </c>
      <c r="D27" s="84">
        <v>3</v>
      </c>
      <c r="E27" s="84"/>
      <c r="F27" s="84"/>
      <c r="G27" s="85">
        <v>6</v>
      </c>
      <c r="H27" s="86"/>
      <c r="I27" s="87">
        <v>180</v>
      </c>
      <c r="J27" s="88" t="s">
        <v>48</v>
      </c>
      <c r="K27" s="84" t="s">
        <v>49</v>
      </c>
      <c r="L27" s="89" t="s">
        <v>44</v>
      </c>
      <c r="M27" s="90"/>
      <c r="N27" s="84"/>
      <c r="O27" s="84"/>
      <c r="P27" s="91" t="s">
        <v>50</v>
      </c>
      <c r="Q27" s="92"/>
      <c r="R27" s="93"/>
      <c r="S27" s="94">
        <v>2</v>
      </c>
      <c r="T27" s="95">
        <v>1</v>
      </c>
      <c r="U27" s="96"/>
      <c r="V27" s="97"/>
      <c r="W27" s="98"/>
      <c r="X27" s="99"/>
    </row>
    <row r="28" spans="1:24" ht="27.75" customHeight="1">
      <c r="A28" s="100"/>
      <c r="B28" s="101" t="s">
        <v>167</v>
      </c>
      <c r="C28" s="83">
        <v>4</v>
      </c>
      <c r="D28" s="84">
        <v>3</v>
      </c>
      <c r="E28" s="84"/>
      <c r="F28" s="84"/>
      <c r="G28" s="85">
        <v>6</v>
      </c>
      <c r="H28" s="86"/>
      <c r="I28" s="87">
        <v>180</v>
      </c>
      <c r="J28" s="88" t="s">
        <v>48</v>
      </c>
      <c r="K28" s="84" t="s">
        <v>49</v>
      </c>
      <c r="L28" s="89" t="s">
        <v>44</v>
      </c>
      <c r="M28" s="90"/>
      <c r="N28" s="84"/>
      <c r="O28" s="84"/>
      <c r="P28" s="102" t="s">
        <v>50</v>
      </c>
      <c r="Q28" s="103"/>
      <c r="R28" s="104"/>
      <c r="S28" s="105">
        <v>2</v>
      </c>
      <c r="T28" s="106">
        <v>1</v>
      </c>
      <c r="U28" s="107"/>
      <c r="V28" s="104"/>
      <c r="W28" s="108"/>
      <c r="X28" s="109"/>
    </row>
    <row r="29" spans="1:24" ht="27.75" customHeight="1">
      <c r="A29" s="308" t="s">
        <v>65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</row>
    <row r="30" spans="1:24" ht="27.75" customHeight="1">
      <c r="A30" s="100" t="s">
        <v>66</v>
      </c>
      <c r="B30" s="402" t="s">
        <v>169</v>
      </c>
      <c r="C30" s="83"/>
      <c r="D30" s="84">
        <v>1</v>
      </c>
      <c r="E30" s="84"/>
      <c r="F30" s="84"/>
      <c r="G30" s="85">
        <v>3</v>
      </c>
      <c r="H30" s="86"/>
      <c r="I30" s="87">
        <v>90</v>
      </c>
      <c r="J30" s="88" t="s">
        <v>43</v>
      </c>
      <c r="K30" s="89" t="s">
        <v>67</v>
      </c>
      <c r="L30" s="89" t="s">
        <v>68</v>
      </c>
      <c r="M30" s="90"/>
      <c r="N30" s="84"/>
      <c r="O30" s="84"/>
      <c r="P30" s="111" t="s">
        <v>46</v>
      </c>
      <c r="Q30" s="103">
        <v>1.5</v>
      </c>
      <c r="R30" s="104"/>
      <c r="S30" s="105"/>
      <c r="T30" s="106"/>
      <c r="U30" s="93"/>
      <c r="V30" s="104"/>
      <c r="W30" s="108"/>
      <c r="X30" s="109"/>
    </row>
    <row r="31" spans="1:24" ht="18" customHeight="1">
      <c r="A31" s="100" t="s">
        <v>66</v>
      </c>
      <c r="B31" s="294" t="s">
        <v>170</v>
      </c>
      <c r="C31" s="83"/>
      <c r="D31" s="84"/>
      <c r="E31" s="84"/>
      <c r="F31" s="84"/>
      <c r="G31" s="85"/>
      <c r="H31" s="86"/>
      <c r="I31" s="86"/>
      <c r="J31" s="88"/>
      <c r="K31" s="84"/>
      <c r="L31" s="84"/>
      <c r="M31" s="90"/>
      <c r="N31" s="84"/>
      <c r="O31" s="399"/>
      <c r="P31" s="400"/>
      <c r="Q31" s="93"/>
      <c r="R31" s="104"/>
      <c r="S31" s="103"/>
      <c r="T31" s="106"/>
      <c r="U31" s="107"/>
      <c r="V31" s="104"/>
      <c r="W31" s="108"/>
      <c r="X31" s="109"/>
    </row>
    <row r="32" spans="1:24" ht="15" customHeight="1">
      <c r="A32" s="100" t="s">
        <v>66</v>
      </c>
      <c r="B32" s="294" t="s">
        <v>171</v>
      </c>
      <c r="C32" s="83"/>
      <c r="D32" s="84"/>
      <c r="E32" s="84"/>
      <c r="F32" s="84"/>
      <c r="G32" s="85"/>
      <c r="H32" s="86"/>
      <c r="I32" s="86"/>
      <c r="J32" s="88"/>
      <c r="K32" s="84"/>
      <c r="L32" s="84"/>
      <c r="M32" s="90"/>
      <c r="N32" s="84"/>
      <c r="O32" s="399"/>
      <c r="P32" s="400"/>
      <c r="Q32" s="401"/>
      <c r="R32" s="104"/>
      <c r="S32" s="103"/>
      <c r="T32" s="106"/>
      <c r="U32" s="107"/>
      <c r="V32" s="104"/>
      <c r="W32" s="108"/>
      <c r="X32" s="109"/>
    </row>
    <row r="33" spans="1:24" ht="14.25" customHeight="1">
      <c r="A33" s="100" t="s">
        <v>66</v>
      </c>
      <c r="B33" s="405" t="s">
        <v>172</v>
      </c>
      <c r="C33" s="83"/>
      <c r="D33" s="84"/>
      <c r="E33" s="84"/>
      <c r="F33" s="84"/>
      <c r="G33" s="85"/>
      <c r="H33" s="86"/>
      <c r="I33" s="86"/>
      <c r="J33" s="88"/>
      <c r="K33" s="84"/>
      <c r="L33" s="84"/>
      <c r="M33" s="90"/>
      <c r="N33" s="84"/>
      <c r="O33" s="399"/>
      <c r="P33" s="400"/>
      <c r="Q33" s="401"/>
      <c r="R33" s="104"/>
      <c r="S33" s="103"/>
      <c r="T33" s="106"/>
      <c r="U33" s="107"/>
      <c r="V33" s="104"/>
      <c r="W33" s="108"/>
      <c r="X33" s="109"/>
    </row>
    <row r="34" spans="1:24" ht="12" customHeight="1">
      <c r="A34" s="403" t="s">
        <v>66</v>
      </c>
      <c r="B34" s="409" t="s">
        <v>174</v>
      </c>
      <c r="C34" s="410"/>
      <c r="D34" s="410"/>
      <c r="E34" s="410"/>
      <c r="F34" s="410"/>
      <c r="G34" s="404"/>
      <c r="H34" s="86"/>
      <c r="I34" s="86"/>
      <c r="J34" s="88"/>
      <c r="K34" s="84"/>
      <c r="L34" s="84"/>
      <c r="M34" s="90"/>
      <c r="N34" s="84"/>
      <c r="O34" s="399"/>
      <c r="P34" s="400"/>
      <c r="Q34" s="401"/>
      <c r="R34" s="104"/>
      <c r="S34" s="103"/>
      <c r="T34" s="106"/>
      <c r="U34" s="107"/>
      <c r="V34" s="104"/>
      <c r="W34" s="108"/>
      <c r="X34" s="109"/>
    </row>
    <row r="35" spans="1:24" ht="12.75" customHeight="1">
      <c r="A35" s="100" t="s">
        <v>66</v>
      </c>
      <c r="B35" s="406" t="s">
        <v>173</v>
      </c>
      <c r="C35" s="407"/>
      <c r="D35" s="408"/>
      <c r="E35" s="408"/>
      <c r="F35" s="408"/>
      <c r="G35" s="85"/>
      <c r="H35" s="86"/>
      <c r="I35" s="86"/>
      <c r="J35" s="88"/>
      <c r="K35" s="84"/>
      <c r="L35" s="84"/>
      <c r="M35" s="90"/>
      <c r="N35" s="84"/>
      <c r="O35" s="399"/>
      <c r="P35" s="400"/>
      <c r="Q35" s="401"/>
      <c r="R35" s="104"/>
      <c r="S35" s="103"/>
      <c r="T35" s="106"/>
      <c r="U35" s="107"/>
      <c r="V35" s="104"/>
      <c r="W35" s="108"/>
      <c r="X35" s="109"/>
    </row>
    <row r="36" spans="1:24" ht="27.75" customHeight="1">
      <c r="A36" s="100" t="s">
        <v>66</v>
      </c>
      <c r="B36" s="294" t="s">
        <v>168</v>
      </c>
      <c r="C36" s="83"/>
      <c r="D36" s="84">
        <v>1</v>
      </c>
      <c r="E36" s="84"/>
      <c r="F36" s="84"/>
      <c r="G36" s="85">
        <v>3</v>
      </c>
      <c r="H36" s="86"/>
      <c r="I36" s="86">
        <v>90</v>
      </c>
      <c r="J36" s="88" t="s">
        <v>43</v>
      </c>
      <c r="K36" s="89" t="s">
        <v>67</v>
      </c>
      <c r="L36" s="89" t="s">
        <v>68</v>
      </c>
      <c r="M36" s="90"/>
      <c r="N36" s="84"/>
      <c r="O36" s="84"/>
      <c r="P36" s="111" t="s">
        <v>46</v>
      </c>
      <c r="Q36" s="112">
        <v>1.5</v>
      </c>
      <c r="R36" s="104"/>
      <c r="S36" s="105"/>
      <c r="T36" s="106"/>
      <c r="U36" s="107"/>
      <c r="V36" s="104"/>
      <c r="W36" s="113"/>
      <c r="X36" s="109"/>
    </row>
    <row r="37" spans="1:24" s="126" customFormat="1" ht="17.25" customHeight="1">
      <c r="A37" s="317" t="s">
        <v>59</v>
      </c>
      <c r="B37" s="317"/>
      <c r="C37" s="115"/>
      <c r="D37" s="116"/>
      <c r="E37" s="116"/>
      <c r="F37" s="116">
        <f>COUNT(#REF!)</f>
        <v>0</v>
      </c>
      <c r="G37" s="114">
        <v>18</v>
      </c>
      <c r="H37" s="114"/>
      <c r="I37" s="114">
        <v>540</v>
      </c>
      <c r="J37" s="117" t="s">
        <v>69</v>
      </c>
      <c r="K37" s="116" t="s">
        <v>70</v>
      </c>
      <c r="L37" s="116" t="s">
        <v>71</v>
      </c>
      <c r="M37" s="116">
        <v>0</v>
      </c>
      <c r="N37" s="116">
        <v>0</v>
      </c>
      <c r="O37" s="116">
        <v>0</v>
      </c>
      <c r="P37" s="116" t="s">
        <v>72</v>
      </c>
      <c r="Q37" s="118">
        <v>3</v>
      </c>
      <c r="R37" s="119"/>
      <c r="S37" s="120">
        <v>4</v>
      </c>
      <c r="T37" s="121">
        <v>2</v>
      </c>
      <c r="U37" s="122">
        <v>0</v>
      </c>
      <c r="V37" s="123"/>
      <c r="W37" s="124"/>
      <c r="X37" s="125"/>
    </row>
    <row r="38" spans="1:24" s="127" customFormat="1" ht="22.5" customHeight="1">
      <c r="A38" s="308" t="s">
        <v>73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</row>
    <row r="39" spans="1:24" ht="21" customHeight="1">
      <c r="A39" s="128"/>
      <c r="B39" s="129" t="s">
        <v>74</v>
      </c>
      <c r="C39" s="130"/>
      <c r="D39" s="131">
        <v>4</v>
      </c>
      <c r="E39" s="131">
        <v>4</v>
      </c>
      <c r="F39" s="130"/>
      <c r="G39" s="132">
        <v>2</v>
      </c>
      <c r="H39" s="133">
        <v>3.5</v>
      </c>
      <c r="I39" s="134">
        <f>G39*30</f>
        <v>60</v>
      </c>
      <c r="J39" s="135"/>
      <c r="K39" s="136"/>
      <c r="L39" s="136"/>
      <c r="M39" s="137"/>
      <c r="N39" s="136"/>
      <c r="O39" s="136"/>
      <c r="P39" s="110"/>
      <c r="Q39" s="94"/>
      <c r="R39" s="95"/>
      <c r="S39" s="138"/>
      <c r="T39" s="95"/>
      <c r="U39" s="94"/>
      <c r="V39" s="139"/>
      <c r="W39" s="98"/>
      <c r="X39" s="140"/>
    </row>
    <row r="40" spans="1:24" ht="17.25" customHeight="1">
      <c r="A40" s="141"/>
      <c r="B40" s="129"/>
      <c r="C40" s="142"/>
      <c r="D40" s="142"/>
      <c r="E40" s="142"/>
      <c r="F40" s="142"/>
      <c r="G40" s="143"/>
      <c r="H40" s="144"/>
      <c r="I40" s="145"/>
      <c r="J40" s="146"/>
      <c r="K40" s="147"/>
      <c r="L40" s="147"/>
      <c r="M40" s="147"/>
      <c r="N40" s="147"/>
      <c r="O40" s="147"/>
      <c r="P40" s="148">
        <f>I40-J40</f>
        <v>0</v>
      </c>
      <c r="Q40" s="149"/>
      <c r="R40" s="150"/>
      <c r="S40" s="151"/>
      <c r="T40" s="150"/>
      <c r="U40" s="149"/>
      <c r="V40" s="152"/>
      <c r="W40" s="153"/>
      <c r="X40" s="154"/>
    </row>
    <row r="41" spans="1:24" ht="16.5" customHeight="1">
      <c r="A41" s="309" t="s">
        <v>75</v>
      </c>
      <c r="B41" s="309"/>
      <c r="C41" s="115"/>
      <c r="D41" s="116"/>
      <c r="E41" s="116"/>
      <c r="F41" s="116">
        <f>COUNT(F40:F40)</f>
        <v>0</v>
      </c>
      <c r="G41" s="114">
        <f aca="true" t="shared" si="1" ref="G41:L41">SUM(G39:G40)</f>
        <v>2</v>
      </c>
      <c r="H41" s="114">
        <f t="shared" si="1"/>
        <v>3.5</v>
      </c>
      <c r="I41" s="114">
        <f t="shared" si="1"/>
        <v>60</v>
      </c>
      <c r="J41" s="117">
        <f t="shared" si="1"/>
        <v>0</v>
      </c>
      <c r="K41" s="116">
        <f t="shared" si="1"/>
        <v>0</v>
      </c>
      <c r="L41" s="116">
        <f t="shared" si="1"/>
        <v>0</v>
      </c>
      <c r="M41" s="116">
        <f>SUM(M40:M40)</f>
        <v>0</v>
      </c>
      <c r="N41" s="116">
        <f>SUM(N39:N40)</f>
        <v>0</v>
      </c>
      <c r="O41" s="116">
        <f>SUM(O40:O40)</f>
        <v>0</v>
      </c>
      <c r="P41" s="116"/>
      <c r="Q41" s="118">
        <f>SUM(Q39:R40)</f>
        <v>0</v>
      </c>
      <c r="R41" s="121"/>
      <c r="S41" s="155">
        <f>SUM(S39:T40)</f>
        <v>0</v>
      </c>
      <c r="T41" s="121"/>
      <c r="U41" s="122">
        <f>SUM(U39:V40)</f>
        <v>0</v>
      </c>
      <c r="V41" s="156"/>
      <c r="W41" s="122"/>
      <c r="X41" s="157"/>
    </row>
    <row r="42" spans="1:24" s="126" customFormat="1" ht="1.5" customHeight="1">
      <c r="A42" s="310" t="str">
        <f>IF(SUM(K42:O42)=J42," ","Error")</f>
        <v> 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158"/>
      <c r="X42" s="159"/>
    </row>
    <row r="43" spans="1:24" s="164" customFormat="1" ht="29.25" customHeight="1">
      <c r="A43" s="311" t="s">
        <v>76</v>
      </c>
      <c r="B43" s="311"/>
      <c r="C43" s="160">
        <v>4</v>
      </c>
      <c r="D43" s="161">
        <v>13</v>
      </c>
      <c r="E43" s="161"/>
      <c r="F43" s="161"/>
      <c r="G43" s="162">
        <v>49</v>
      </c>
      <c r="H43" s="162" t="e">
        <f>#REF!+H41+H24+#REF!</f>
        <v>#REF!</v>
      </c>
      <c r="I43" s="162">
        <v>1470</v>
      </c>
      <c r="J43" s="162" t="s">
        <v>77</v>
      </c>
      <c r="K43" s="162" t="s">
        <v>78</v>
      </c>
      <c r="L43" s="162" t="s">
        <v>79</v>
      </c>
      <c r="M43" s="162" t="s">
        <v>61</v>
      </c>
      <c r="N43" s="162">
        <v>0</v>
      </c>
      <c r="O43" s="162">
        <v>0</v>
      </c>
      <c r="P43" s="162" t="s">
        <v>80</v>
      </c>
      <c r="Q43" s="160"/>
      <c r="R43" s="163"/>
      <c r="S43" s="160"/>
      <c r="T43" s="163"/>
      <c r="U43" s="160"/>
      <c r="V43" s="163"/>
      <c r="W43" s="160"/>
      <c r="X43" s="163"/>
    </row>
    <row r="44" spans="1:24" s="164" customFormat="1" ht="16.5" customHeight="1">
      <c r="A44" s="165"/>
      <c r="B44" s="312" t="s">
        <v>81</v>
      </c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166">
        <v>9.5</v>
      </c>
      <c r="R44" s="167">
        <v>4</v>
      </c>
      <c r="S44" s="166">
        <v>13</v>
      </c>
      <c r="T44" s="167">
        <v>2</v>
      </c>
      <c r="U44" s="168"/>
      <c r="V44" s="169"/>
      <c r="W44" s="170"/>
      <c r="X44" s="170"/>
    </row>
    <row r="45" spans="1:24" s="164" customFormat="1" ht="18" customHeight="1">
      <c r="A45" s="171"/>
      <c r="B45" s="313" t="s">
        <v>82</v>
      </c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172"/>
      <c r="R45" s="173">
        <v>1</v>
      </c>
      <c r="S45" s="172">
        <v>1</v>
      </c>
      <c r="T45" s="173">
        <v>2</v>
      </c>
      <c r="U45" s="174"/>
      <c r="V45" s="175"/>
      <c r="W45" s="176"/>
      <c r="X45" s="176"/>
    </row>
    <row r="46" spans="1:24" s="5" customFormat="1" ht="18" customHeight="1">
      <c r="A46" s="177"/>
      <c r="B46" s="314" t="s">
        <v>83</v>
      </c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178">
        <v>5</v>
      </c>
      <c r="R46" s="179">
        <v>2</v>
      </c>
      <c r="S46" s="178">
        <v>4</v>
      </c>
      <c r="T46" s="179">
        <v>2</v>
      </c>
      <c r="U46" s="180"/>
      <c r="V46" s="181"/>
      <c r="W46" s="182"/>
      <c r="X46" s="182"/>
    </row>
    <row r="47" spans="1:24" s="164" customFormat="1" ht="5.25" customHeight="1">
      <c r="A47" s="183"/>
      <c r="B47" s="183"/>
      <c r="C47" s="183"/>
      <c r="D47" s="183"/>
      <c r="E47" s="183"/>
      <c r="F47" s="183"/>
      <c r="G47" s="183"/>
      <c r="H47" s="183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5"/>
      <c r="X47" s="185"/>
    </row>
    <row r="48" spans="1:24" s="164" customFormat="1" ht="16.5" customHeight="1">
      <c r="A48" s="319" t="s">
        <v>165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186"/>
      <c r="X48" s="186"/>
    </row>
    <row r="49" spans="1:22" s="164" customFormat="1" ht="4.5" customHeight="1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</row>
    <row r="50" spans="1:22" s="164" customFormat="1" ht="6" customHeight="1">
      <c r="A50" s="187"/>
      <c r="B50" s="188"/>
      <c r="C50" s="188"/>
      <c r="D50" s="188"/>
      <c r="E50" s="188"/>
      <c r="F50" s="188"/>
      <c r="G50" s="188"/>
      <c r="H50" s="188"/>
      <c r="I50" s="187"/>
      <c r="J50" s="189"/>
      <c r="K50" s="189"/>
      <c r="L50" s="187"/>
      <c r="M50" s="187"/>
      <c r="N50" s="187"/>
      <c r="O50" s="187"/>
      <c r="P50" s="187"/>
      <c r="Q50" s="190"/>
      <c r="R50" s="190"/>
      <c r="S50" s="190"/>
      <c r="T50" s="190"/>
      <c r="U50" s="190"/>
      <c r="V50" s="190"/>
    </row>
    <row r="51" spans="1:22" s="5" customFormat="1" ht="18" customHeight="1">
      <c r="A51" s="303" t="s">
        <v>163</v>
      </c>
      <c r="B51" s="303"/>
      <c r="C51" s="303"/>
      <c r="D51" s="303"/>
      <c r="E51" s="303"/>
      <c r="F51" s="303"/>
      <c r="G51" s="303"/>
      <c r="H51" s="303"/>
      <c r="I51" s="303"/>
      <c r="J51" s="304"/>
      <c r="K51" s="304"/>
      <c r="L51" s="304"/>
      <c r="M51" s="304"/>
      <c r="N51" s="305" t="s">
        <v>149</v>
      </c>
      <c r="O51" s="305"/>
      <c r="P51" s="305"/>
      <c r="Q51" s="305"/>
      <c r="R51" s="305"/>
      <c r="S51" s="305"/>
      <c r="T51" s="191"/>
      <c r="U51" s="191"/>
      <c r="V51" s="191"/>
    </row>
    <row r="52" spans="1:22" s="5" customFormat="1" ht="14.2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302" t="s">
        <v>84</v>
      </c>
      <c r="K52" s="302"/>
      <c r="L52" s="302"/>
      <c r="M52" s="302"/>
      <c r="N52" s="300" t="s">
        <v>85</v>
      </c>
      <c r="O52" s="300"/>
      <c r="P52" s="300"/>
      <c r="Q52" s="300"/>
      <c r="R52" s="300"/>
      <c r="S52" s="192"/>
      <c r="T52" s="192"/>
      <c r="U52" s="192"/>
      <c r="V52" s="192"/>
    </row>
    <row r="53" spans="1:22" ht="18" customHeight="1">
      <c r="A53" s="303" t="s">
        <v>148</v>
      </c>
      <c r="B53" s="303"/>
      <c r="C53" s="303"/>
      <c r="D53" s="303"/>
      <c r="E53" s="303"/>
      <c r="F53" s="303"/>
      <c r="G53" s="303"/>
      <c r="H53" s="303"/>
      <c r="I53" s="303"/>
      <c r="J53" s="304"/>
      <c r="K53" s="304"/>
      <c r="L53" s="304"/>
      <c r="M53" s="304"/>
      <c r="N53" s="305" t="s">
        <v>164</v>
      </c>
      <c r="O53" s="306"/>
      <c r="P53" s="306"/>
      <c r="Q53" s="306"/>
      <c r="R53" s="306"/>
      <c r="S53" s="306"/>
      <c r="T53" s="191"/>
      <c r="U53" s="191"/>
      <c r="V53" s="191"/>
    </row>
    <row r="54" spans="1:19" ht="18" customHeight="1" hidden="1">
      <c r="A54" s="301"/>
      <c r="B54" s="30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8" customHeight="1">
      <c r="A55" s="307" t="s">
        <v>156</v>
      </c>
      <c r="B55" s="307"/>
      <c r="C55" s="296" t="s">
        <v>152</v>
      </c>
      <c r="D55" s="127"/>
      <c r="E55" s="127"/>
      <c r="F55" s="127"/>
      <c r="G55" s="127"/>
      <c r="H55" s="127"/>
      <c r="I55" s="127"/>
      <c r="J55" s="127"/>
      <c r="K55" s="302" t="s">
        <v>84</v>
      </c>
      <c r="L55" s="302"/>
      <c r="M55" s="302"/>
      <c r="N55" s="302"/>
      <c r="O55" s="295" t="s">
        <v>150</v>
      </c>
      <c r="P55" s="295"/>
      <c r="Q55" s="5"/>
      <c r="R55" s="5"/>
      <c r="S55" s="5"/>
    </row>
    <row r="56" spans="1:19" ht="18" customHeight="1">
      <c r="A56" s="298" t="s">
        <v>175</v>
      </c>
      <c r="B56" s="298"/>
      <c r="C56" s="193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5"/>
    </row>
    <row r="57" spans="1:19" ht="15.75" customHeight="1">
      <c r="A57" s="298" t="s">
        <v>86</v>
      </c>
      <c r="B57" s="298"/>
      <c r="C57" s="193"/>
      <c r="D57" s="193"/>
      <c r="E57" s="193"/>
      <c r="F57" s="193"/>
      <c r="G57" s="193"/>
      <c r="H57" s="193"/>
      <c r="I57" s="127"/>
      <c r="J57" s="127"/>
      <c r="K57" s="299" t="s">
        <v>84</v>
      </c>
      <c r="L57" s="299"/>
      <c r="M57" s="127"/>
      <c r="N57" s="300" t="s">
        <v>85</v>
      </c>
      <c r="O57" s="300"/>
      <c r="P57" s="300"/>
      <c r="Q57" s="300"/>
      <c r="R57" s="300"/>
      <c r="S57" s="5"/>
    </row>
    <row r="58" spans="1:19" ht="18">
      <c r="A58" s="301"/>
      <c r="B58" s="30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>
        <f>60*0.4</f>
        <v>24</v>
      </c>
      <c r="R58" s="5"/>
      <c r="S58" s="5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</sheetData>
  <sheetProtection selectLockedCells="1" selectUnlockedCells="1"/>
  <mergeCells count="64">
    <mergeCell ref="C3:C7"/>
    <mergeCell ref="D3:D7"/>
    <mergeCell ref="S3:T3"/>
    <mergeCell ref="U3:V3"/>
    <mergeCell ref="A1:T1"/>
    <mergeCell ref="A2:A7"/>
    <mergeCell ref="B2:B7"/>
    <mergeCell ref="C2:F2"/>
    <mergeCell ref="G2:G7"/>
    <mergeCell ref="H2:H7"/>
    <mergeCell ref="I2:P2"/>
    <mergeCell ref="Q2:X2"/>
    <mergeCell ref="M5:M7"/>
    <mergeCell ref="N5:N7"/>
    <mergeCell ref="O5:O7"/>
    <mergeCell ref="Q6:X6"/>
    <mergeCell ref="E3:E7"/>
    <mergeCell ref="F3:F7"/>
    <mergeCell ref="I3:I7"/>
    <mergeCell ref="J3:O3"/>
    <mergeCell ref="P3:P7"/>
    <mergeCell ref="Q3:R3"/>
    <mergeCell ref="A51:I51"/>
    <mergeCell ref="J51:M51"/>
    <mergeCell ref="B25:W25"/>
    <mergeCell ref="B26:W26"/>
    <mergeCell ref="W3:X3"/>
    <mergeCell ref="J4:J7"/>
    <mergeCell ref="K4:O4"/>
    <mergeCell ref="Q4:X4"/>
    <mergeCell ref="K5:K7"/>
    <mergeCell ref="L5:L7"/>
    <mergeCell ref="A9:V9"/>
    <mergeCell ref="A11:V11"/>
    <mergeCell ref="A12:V12"/>
    <mergeCell ref="B13:X13"/>
    <mergeCell ref="A48:V48"/>
    <mergeCell ref="A49:V49"/>
    <mergeCell ref="B45:P45"/>
    <mergeCell ref="B46:P46"/>
    <mergeCell ref="A18:W18"/>
    <mergeCell ref="A24:B24"/>
    <mergeCell ref="A29:X29"/>
    <mergeCell ref="A37:B37"/>
    <mergeCell ref="A54:B54"/>
    <mergeCell ref="A55:B55"/>
    <mergeCell ref="K55:N55"/>
    <mergeCell ref="A56:B56"/>
    <mergeCell ref="A38:X38"/>
    <mergeCell ref="A41:B41"/>
    <mergeCell ref="N51:S51"/>
    <mergeCell ref="A42:V42"/>
    <mergeCell ref="A43:B43"/>
    <mergeCell ref="B44:P44"/>
    <mergeCell ref="D56:R56"/>
    <mergeCell ref="A57:B57"/>
    <mergeCell ref="K57:L57"/>
    <mergeCell ref="N57:R57"/>
    <mergeCell ref="A58:B58"/>
    <mergeCell ref="J52:M52"/>
    <mergeCell ref="N52:R52"/>
    <mergeCell ref="A53:I53"/>
    <mergeCell ref="J53:M53"/>
    <mergeCell ref="N53:S53"/>
  </mergeCells>
  <printOptions horizontalCentered="1" verticalCentered="1"/>
  <pageMargins left="0.2" right="0.2" top="0.19652777777777777" bottom="0.19652777777777777" header="0.5118055555555555" footer="0.5118055555555555"/>
  <pageSetup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8"/>
  <sheetViews>
    <sheetView showZeros="0" view="pageBreakPreview" zoomScale="73" zoomScaleNormal="75" zoomScaleSheetLayoutView="73" zoomScalePageLayoutView="0" workbookViewId="0" topLeftCell="A28">
      <selection activeCell="A13" sqref="A13:BA14"/>
    </sheetView>
  </sheetViews>
  <sheetFormatPr defaultColWidth="7.00390625" defaultRowHeight="15"/>
  <cols>
    <col min="1" max="27" width="4.140625" style="194" customWidth="1"/>
    <col min="28" max="28" width="4.28125" style="194" customWidth="1"/>
    <col min="29" max="52" width="4.140625" style="194" customWidth="1"/>
    <col min="53" max="53" width="4.7109375" style="194" customWidth="1"/>
    <col min="54" max="16384" width="7.00390625" style="194" customWidth="1"/>
  </cols>
  <sheetData>
    <row r="1" spans="1:53" s="195" customFormat="1" ht="21" customHeight="1">
      <c r="A1" s="396" t="s">
        <v>87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</row>
    <row r="2" spans="1:53" s="195" customFormat="1" ht="21" customHeight="1">
      <c r="A2" s="396" t="s">
        <v>88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</row>
    <row r="3" spans="1:53" s="196" customFormat="1" ht="21" customHeight="1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</row>
    <row r="4" spans="1:53" s="196" customFormat="1" ht="21" customHeight="1">
      <c r="A4" s="397" t="s">
        <v>89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</row>
    <row r="5" spans="1:53" s="195" customFormat="1" ht="17.25" customHeight="1">
      <c r="A5" s="198" t="s">
        <v>151</v>
      </c>
      <c r="B5" s="198"/>
      <c r="C5" s="198"/>
      <c r="D5" s="198"/>
      <c r="E5" s="198" t="s">
        <v>157</v>
      </c>
      <c r="F5" s="198"/>
      <c r="G5" s="198"/>
      <c r="H5" s="198"/>
      <c r="I5" s="198"/>
      <c r="J5" s="198"/>
      <c r="K5" s="198"/>
      <c r="L5" s="198"/>
      <c r="M5" s="199" t="s">
        <v>153</v>
      </c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S5" s="200"/>
      <c r="AT5" s="200"/>
      <c r="AU5" s="200"/>
      <c r="AV5" s="200"/>
      <c r="AW5" s="200"/>
      <c r="AX5" s="200"/>
      <c r="AY5" s="200"/>
      <c r="AZ5" s="200"/>
      <c r="BA5" s="200"/>
    </row>
    <row r="6" spans="1:53" s="195" customFormat="1" ht="18.75" customHeight="1">
      <c r="A6" s="398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B6" s="202"/>
      <c r="AC6" s="202"/>
      <c r="AD6" s="202"/>
      <c r="AE6" s="202"/>
      <c r="AF6" s="202"/>
      <c r="AG6" s="202"/>
      <c r="AH6" s="203"/>
      <c r="AI6" s="203"/>
      <c r="AJ6" s="203"/>
      <c r="AK6" s="203"/>
      <c r="AL6" s="203"/>
      <c r="AM6" s="203"/>
      <c r="AN6" s="203"/>
      <c r="AO6" s="203"/>
      <c r="AP6" s="398" t="s">
        <v>158</v>
      </c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</row>
    <row r="7" spans="1:53" s="195" customFormat="1" ht="18.7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H7" s="205"/>
      <c r="AI7" s="205"/>
      <c r="AJ7" s="205"/>
      <c r="AK7" s="205"/>
      <c r="AL7" s="205"/>
      <c r="AM7" s="205"/>
      <c r="AN7" s="205"/>
      <c r="AO7" s="205"/>
      <c r="AP7" s="395" t="s">
        <v>177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</row>
    <row r="8" spans="1:53" s="195" customFormat="1" ht="18.75" customHeight="1">
      <c r="A8" s="394"/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H8" s="205"/>
      <c r="AI8" s="205"/>
      <c r="AJ8" s="205"/>
      <c r="AK8" s="205"/>
      <c r="AL8" s="205"/>
      <c r="AM8" s="205"/>
      <c r="AN8" s="205"/>
      <c r="AO8" s="205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</row>
    <row r="9" spans="1:53" s="210" customFormat="1" ht="12.75" customHeight="1">
      <c r="A9" s="206"/>
      <c r="B9" s="206"/>
      <c r="C9" s="206"/>
      <c r="D9" s="206"/>
      <c r="E9" s="206"/>
      <c r="F9" s="206"/>
      <c r="G9" s="206"/>
      <c r="H9" s="206"/>
      <c r="I9" s="207"/>
      <c r="J9" s="207"/>
      <c r="K9" s="207"/>
      <c r="L9" s="208"/>
      <c r="M9" s="209"/>
      <c r="N9" s="209"/>
      <c r="O9" s="209"/>
      <c r="P9" s="209"/>
      <c r="AH9" s="205"/>
      <c r="AI9" s="211"/>
      <c r="AJ9" s="211"/>
      <c r="AK9" s="211"/>
      <c r="AL9" s="211"/>
      <c r="AM9" s="211"/>
      <c r="AN9" s="211"/>
      <c r="AO9" s="211"/>
      <c r="AP9" s="206" t="s">
        <v>159</v>
      </c>
      <c r="AQ9" s="206"/>
      <c r="AR9" s="206"/>
      <c r="AS9" s="206"/>
      <c r="AT9" s="206"/>
      <c r="AU9" s="206"/>
      <c r="AV9" s="206"/>
      <c r="AW9" s="206"/>
      <c r="AX9" s="207"/>
      <c r="AY9" s="207"/>
      <c r="AZ9" s="207"/>
      <c r="BA9" s="208"/>
    </row>
    <row r="10" spans="1:53" s="195" customFormat="1" ht="18" customHeight="1">
      <c r="A10" s="394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3"/>
      <c r="AI10" s="213"/>
      <c r="AJ10" s="213"/>
      <c r="AK10" s="213"/>
      <c r="AL10" s="213"/>
      <c r="AM10" s="213"/>
      <c r="AN10" s="213"/>
      <c r="AO10" s="213"/>
      <c r="AP10" s="394" t="s">
        <v>176</v>
      </c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</row>
    <row r="11" spans="1:53" s="195" customFormat="1" ht="5.25" customHeight="1">
      <c r="A11" s="214"/>
      <c r="B11" s="214"/>
      <c r="C11" s="214"/>
      <c r="D11" s="214"/>
      <c r="E11" s="214"/>
      <c r="F11" s="214"/>
      <c r="G11" s="214"/>
      <c r="H11" s="214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6"/>
      <c r="AI11" s="216"/>
      <c r="AJ11" s="216"/>
      <c r="AK11" s="216"/>
      <c r="AL11" s="217"/>
      <c r="AM11" s="217"/>
      <c r="AN11" s="217"/>
      <c r="AO11" s="217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</row>
    <row r="12" spans="1:53" s="195" customFormat="1" ht="6" customHeight="1">
      <c r="A12" s="214"/>
      <c r="B12" s="214"/>
      <c r="C12" s="214"/>
      <c r="D12" s="214"/>
      <c r="E12" s="214"/>
      <c r="F12" s="214"/>
      <c r="G12" s="214"/>
      <c r="H12" s="214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8"/>
      <c r="AI12" s="218"/>
      <c r="AJ12" s="218"/>
      <c r="AK12" s="218"/>
      <c r="AL12" s="218"/>
      <c r="AM12" s="218"/>
      <c r="AN12" s="218"/>
      <c r="AO12" s="218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</row>
    <row r="13" spans="1:53" s="195" customFormat="1" ht="17.25" customHeight="1">
      <c r="A13" s="393" t="s">
        <v>90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</row>
    <row r="14" spans="1:53" s="195" customFormat="1" ht="17.25" customHeight="1">
      <c r="A14" s="393"/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</row>
    <row r="15" spans="1:53" s="195" customFormat="1" ht="19.5" customHeight="1">
      <c r="A15" s="383" t="s">
        <v>91</v>
      </c>
      <c r="B15" s="383"/>
      <c r="C15" s="383"/>
      <c r="D15" s="383"/>
      <c r="E15" s="389" t="s">
        <v>178</v>
      </c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220"/>
      <c r="AC15" s="220"/>
      <c r="AD15" s="220"/>
      <c r="AE15" s="220"/>
      <c r="AF15" s="220"/>
      <c r="AG15" s="220"/>
      <c r="AH15" s="220"/>
      <c r="AI15" s="220"/>
      <c r="AJ15" s="220"/>
      <c r="AK15" s="391" t="s">
        <v>92</v>
      </c>
      <c r="AL15" s="391"/>
      <c r="AM15" s="391"/>
      <c r="AN15" s="391"/>
      <c r="AO15" s="391"/>
      <c r="AP15" s="387" t="s">
        <v>93</v>
      </c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</row>
    <row r="16" spans="1:53" s="195" customFormat="1" ht="12.75" customHeight="1">
      <c r="A16" s="221"/>
      <c r="B16" s="221"/>
      <c r="C16" s="221"/>
      <c r="D16" s="221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390" t="s">
        <v>94</v>
      </c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</row>
    <row r="17" spans="1:53" s="195" customFormat="1" ht="19.5" customHeight="1">
      <c r="A17" s="383" t="s">
        <v>95</v>
      </c>
      <c r="B17" s="383"/>
      <c r="C17" s="383"/>
      <c r="D17" s="383"/>
      <c r="E17" s="387" t="s">
        <v>179</v>
      </c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220"/>
      <c r="AC17" s="220"/>
      <c r="AD17" s="220"/>
      <c r="AE17" s="220"/>
      <c r="AF17" s="220"/>
      <c r="AG17" s="220"/>
      <c r="AH17" s="220"/>
      <c r="AI17" s="220"/>
      <c r="AJ17" s="391" t="s">
        <v>96</v>
      </c>
      <c r="AK17" s="391"/>
      <c r="AL17" s="391"/>
      <c r="AM17" s="391"/>
      <c r="AN17" s="391"/>
      <c r="AO17" s="391"/>
      <c r="AP17" s="387" t="s">
        <v>97</v>
      </c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</row>
    <row r="18" spans="1:53" s="195" customFormat="1" ht="18.75" customHeight="1">
      <c r="A18" s="223"/>
      <c r="B18" s="223"/>
      <c r="C18" s="223"/>
      <c r="D18" s="223"/>
      <c r="E18" s="385" t="s">
        <v>98</v>
      </c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392" t="s">
        <v>99</v>
      </c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</row>
    <row r="19" spans="1:53" s="195" customFormat="1" ht="14.25" customHeight="1">
      <c r="A19" s="220"/>
      <c r="B19" s="220"/>
      <c r="C19" s="220"/>
      <c r="D19" s="220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391" t="s">
        <v>100</v>
      </c>
      <c r="AM19" s="391"/>
      <c r="AN19" s="391"/>
      <c r="AO19" s="391"/>
      <c r="AP19" s="387" t="s">
        <v>101</v>
      </c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</row>
    <row r="20" spans="1:53" s="195" customFormat="1" ht="15.75" customHeight="1">
      <c r="A20" s="220"/>
      <c r="B20" s="220"/>
      <c r="C20" s="220"/>
      <c r="D20" s="220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388" t="s">
        <v>102</v>
      </c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</row>
    <row r="21" spans="1:53" s="195" customFormat="1" ht="18" customHeight="1">
      <c r="A21" s="383" t="s">
        <v>103</v>
      </c>
      <c r="B21" s="383"/>
      <c r="C21" s="383"/>
      <c r="D21" s="383"/>
      <c r="E21" s="383"/>
      <c r="F21" s="389" t="s">
        <v>180</v>
      </c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</row>
    <row r="22" spans="1:53" s="195" customFormat="1" ht="12" customHeight="1">
      <c r="A22" s="223"/>
      <c r="B22" s="223"/>
      <c r="C22" s="223"/>
      <c r="D22" s="223"/>
      <c r="E22" s="222"/>
      <c r="F22" s="385" t="s">
        <v>104</v>
      </c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</row>
    <row r="23" spans="1:53" s="195" customFormat="1" ht="17.25" customHeight="1">
      <c r="A23" s="383" t="s">
        <v>105</v>
      </c>
      <c r="B23" s="383"/>
      <c r="C23" s="383"/>
      <c r="D23" s="383"/>
      <c r="E23" s="383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</row>
    <row r="24" spans="1:53" s="195" customFormat="1" ht="12" customHeight="1">
      <c r="A24" s="223"/>
      <c r="B24" s="223"/>
      <c r="C24" s="223"/>
      <c r="D24" s="223"/>
      <c r="E24" s="222"/>
      <c r="F24" s="385" t="s">
        <v>106</v>
      </c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</row>
    <row r="25" spans="1:53" s="195" customFormat="1" ht="18" customHeight="1">
      <c r="A25" s="226" t="s">
        <v>107</v>
      </c>
      <c r="B25" s="226"/>
      <c r="C25" s="226"/>
      <c r="D25" s="226"/>
      <c r="E25" s="226"/>
      <c r="F25" s="227"/>
      <c r="G25" s="386" t="s">
        <v>154</v>
      </c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</row>
    <row r="26" spans="1:53" s="195" customFormat="1" ht="12.75" customHeight="1">
      <c r="A26" s="226"/>
      <c r="B26" s="226"/>
      <c r="C26" s="226"/>
      <c r="D26" s="226"/>
      <c r="E26" s="226"/>
      <c r="F26" s="227"/>
      <c r="G26" s="378" t="s">
        <v>155</v>
      </c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</row>
    <row r="27" spans="1:53" s="195" customFormat="1" ht="9" customHeight="1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</row>
    <row r="28" spans="1:53" s="195" customFormat="1" ht="23.25" customHeight="1">
      <c r="A28" s="359" t="s">
        <v>108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</row>
    <row r="29" spans="1:53" s="230" customFormat="1" ht="21.75" customHeight="1">
      <c r="A29" s="379"/>
      <c r="B29" s="380" t="s">
        <v>109</v>
      </c>
      <c r="C29" s="380"/>
      <c r="D29" s="380"/>
      <c r="E29" s="380"/>
      <c r="F29" s="377" t="s">
        <v>110</v>
      </c>
      <c r="G29" s="377"/>
      <c r="H29" s="377"/>
      <c r="I29" s="377"/>
      <c r="J29" s="377"/>
      <c r="K29" s="381" t="s">
        <v>111</v>
      </c>
      <c r="L29" s="381"/>
      <c r="M29" s="381"/>
      <c r="N29" s="381"/>
      <c r="O29" s="376" t="s">
        <v>112</v>
      </c>
      <c r="P29" s="376"/>
      <c r="Q29" s="376"/>
      <c r="R29" s="376"/>
      <c r="S29" s="376" t="s">
        <v>113</v>
      </c>
      <c r="T29" s="376"/>
      <c r="U29" s="376"/>
      <c r="V29" s="376"/>
      <c r="W29" s="376"/>
      <c r="X29" s="382" t="s">
        <v>114</v>
      </c>
      <c r="Y29" s="382"/>
      <c r="Z29" s="382"/>
      <c r="AA29" s="382"/>
      <c r="AB29" s="376" t="s">
        <v>115</v>
      </c>
      <c r="AC29" s="376"/>
      <c r="AD29" s="376"/>
      <c r="AE29" s="376"/>
      <c r="AF29" s="376"/>
      <c r="AG29" s="376" t="s">
        <v>116</v>
      </c>
      <c r="AH29" s="376"/>
      <c r="AI29" s="376"/>
      <c r="AJ29" s="376"/>
      <c r="AK29" s="376" t="s">
        <v>117</v>
      </c>
      <c r="AL29" s="376"/>
      <c r="AM29" s="376"/>
      <c r="AN29" s="376"/>
      <c r="AO29" s="376"/>
      <c r="AP29" s="377" t="s">
        <v>118</v>
      </c>
      <c r="AQ29" s="377"/>
      <c r="AR29" s="377"/>
      <c r="AS29" s="377"/>
      <c r="AT29" s="376" t="s">
        <v>119</v>
      </c>
      <c r="AU29" s="376"/>
      <c r="AV29" s="376"/>
      <c r="AW29" s="376"/>
      <c r="AX29" s="373" t="s">
        <v>120</v>
      </c>
      <c r="AY29" s="373"/>
      <c r="AZ29" s="373"/>
      <c r="BA29" s="373"/>
    </row>
    <row r="30" spans="1:53" s="239" customFormat="1" ht="21.75" customHeight="1">
      <c r="A30" s="379"/>
      <c r="B30" s="231">
        <v>1</v>
      </c>
      <c r="C30" s="232">
        <v>2</v>
      </c>
      <c r="D30" s="232">
        <v>3</v>
      </c>
      <c r="E30" s="232">
        <v>4</v>
      </c>
      <c r="F30" s="233">
        <v>5</v>
      </c>
      <c r="G30" s="232">
        <v>6</v>
      </c>
      <c r="H30" s="232">
        <v>7</v>
      </c>
      <c r="I30" s="232">
        <v>8</v>
      </c>
      <c r="J30" s="232">
        <v>9</v>
      </c>
      <c r="K30" s="234">
        <v>10</v>
      </c>
      <c r="L30" s="234">
        <v>11</v>
      </c>
      <c r="M30" s="234">
        <v>12</v>
      </c>
      <c r="N30" s="234">
        <v>13</v>
      </c>
      <c r="O30" s="234">
        <v>14</v>
      </c>
      <c r="P30" s="234">
        <v>15</v>
      </c>
      <c r="Q30" s="234">
        <v>16</v>
      </c>
      <c r="R30" s="234">
        <v>17</v>
      </c>
      <c r="S30" s="234">
        <v>18</v>
      </c>
      <c r="T30" s="234">
        <v>19</v>
      </c>
      <c r="U30" s="234">
        <v>20</v>
      </c>
      <c r="V30" s="234">
        <v>21</v>
      </c>
      <c r="W30" s="234">
        <v>22</v>
      </c>
      <c r="X30" s="234">
        <v>23</v>
      </c>
      <c r="Y30" s="234">
        <v>24</v>
      </c>
      <c r="Z30" s="235">
        <v>25</v>
      </c>
      <c r="AA30" s="236">
        <v>26</v>
      </c>
      <c r="AB30" s="234">
        <v>27</v>
      </c>
      <c r="AC30" s="234">
        <v>28</v>
      </c>
      <c r="AD30" s="234">
        <v>29</v>
      </c>
      <c r="AE30" s="234">
        <v>30</v>
      </c>
      <c r="AF30" s="234">
        <v>31</v>
      </c>
      <c r="AG30" s="234">
        <v>32</v>
      </c>
      <c r="AH30" s="234">
        <v>33</v>
      </c>
      <c r="AI30" s="234">
        <v>34</v>
      </c>
      <c r="AJ30" s="234">
        <v>35</v>
      </c>
      <c r="AK30" s="237">
        <v>36</v>
      </c>
      <c r="AL30" s="237">
        <v>37</v>
      </c>
      <c r="AM30" s="237">
        <v>38</v>
      </c>
      <c r="AN30" s="237">
        <v>39</v>
      </c>
      <c r="AO30" s="237">
        <v>40</v>
      </c>
      <c r="AP30" s="234">
        <v>41</v>
      </c>
      <c r="AQ30" s="234">
        <v>42</v>
      </c>
      <c r="AR30" s="234">
        <v>43</v>
      </c>
      <c r="AS30" s="234">
        <v>44</v>
      </c>
      <c r="AT30" s="234">
        <v>45</v>
      </c>
      <c r="AU30" s="234">
        <v>46</v>
      </c>
      <c r="AV30" s="234">
        <v>47</v>
      </c>
      <c r="AW30" s="234">
        <v>48</v>
      </c>
      <c r="AX30" s="234">
        <v>49</v>
      </c>
      <c r="AY30" s="234">
        <v>50</v>
      </c>
      <c r="AZ30" s="234">
        <v>51</v>
      </c>
      <c r="BA30" s="238">
        <v>52</v>
      </c>
    </row>
    <row r="31" spans="1:53" s="247" customFormat="1" ht="21">
      <c r="A31" s="240">
        <v>1</v>
      </c>
      <c r="B31" s="241" t="s">
        <v>121</v>
      </c>
      <c r="C31" s="242" t="s">
        <v>121</v>
      </c>
      <c r="D31" s="242" t="s">
        <v>121</v>
      </c>
      <c r="E31" s="242" t="s">
        <v>121</v>
      </c>
      <c r="F31" s="243" t="s">
        <v>121</v>
      </c>
      <c r="G31" s="242" t="s">
        <v>121</v>
      </c>
      <c r="H31" s="242" t="s">
        <v>121</v>
      </c>
      <c r="I31" s="242" t="s">
        <v>121</v>
      </c>
      <c r="J31" s="242" t="s">
        <v>121</v>
      </c>
      <c r="K31" s="242" t="s">
        <v>121</v>
      </c>
      <c r="L31" s="242" t="s">
        <v>121</v>
      </c>
      <c r="M31" s="242" t="s">
        <v>121</v>
      </c>
      <c r="N31" s="242" t="s">
        <v>124</v>
      </c>
      <c r="O31" s="242" t="s">
        <v>124</v>
      </c>
      <c r="P31" s="242" t="s">
        <v>121</v>
      </c>
      <c r="Q31" s="242" t="s">
        <v>121</v>
      </c>
      <c r="R31" s="242" t="s">
        <v>121</v>
      </c>
      <c r="S31" s="242" t="s">
        <v>121</v>
      </c>
      <c r="T31" s="242" t="s">
        <v>121</v>
      </c>
      <c r="U31" s="242" t="s">
        <v>121</v>
      </c>
      <c r="V31" s="242" t="s">
        <v>121</v>
      </c>
      <c r="W31" s="242" t="s">
        <v>121</v>
      </c>
      <c r="X31" s="242" t="s">
        <v>121</v>
      </c>
      <c r="Y31" s="242" t="s">
        <v>121</v>
      </c>
      <c r="Z31" s="244" t="s">
        <v>122</v>
      </c>
      <c r="AA31" s="245" t="s">
        <v>123</v>
      </c>
      <c r="AB31" s="242" t="s">
        <v>121</v>
      </c>
      <c r="AC31" s="242" t="s">
        <v>121</v>
      </c>
      <c r="AD31" s="242" t="s">
        <v>121</v>
      </c>
      <c r="AE31" s="242" t="s">
        <v>121</v>
      </c>
      <c r="AF31" s="242" t="s">
        <v>121</v>
      </c>
      <c r="AG31" s="242" t="s">
        <v>121</v>
      </c>
      <c r="AH31" s="242" t="s">
        <v>121</v>
      </c>
      <c r="AI31" s="242" t="s">
        <v>121</v>
      </c>
      <c r="AJ31" s="242" t="s">
        <v>121</v>
      </c>
      <c r="AK31" s="242" t="s">
        <v>121</v>
      </c>
      <c r="AL31" s="242" t="s">
        <v>121</v>
      </c>
      <c r="AM31" s="242" t="s">
        <v>121</v>
      </c>
      <c r="AN31" s="242" t="s">
        <v>121</v>
      </c>
      <c r="AO31" s="242" t="s">
        <v>121</v>
      </c>
      <c r="AP31" s="242" t="s">
        <v>124</v>
      </c>
      <c r="AQ31" s="242" t="s">
        <v>124</v>
      </c>
      <c r="AR31" s="242" t="s">
        <v>124</v>
      </c>
      <c r="AS31" s="242" t="s">
        <v>124</v>
      </c>
      <c r="AT31" s="242" t="s">
        <v>124</v>
      </c>
      <c r="AU31" s="242" t="s">
        <v>124</v>
      </c>
      <c r="AV31" s="242" t="s">
        <v>124</v>
      </c>
      <c r="AW31" s="242" t="s">
        <v>124</v>
      </c>
      <c r="AX31" s="242" t="s">
        <v>121</v>
      </c>
      <c r="AY31" s="242" t="s">
        <v>121</v>
      </c>
      <c r="AZ31" s="244" t="s">
        <v>122</v>
      </c>
      <c r="BA31" s="246" t="s">
        <v>125</v>
      </c>
    </row>
    <row r="32" spans="1:53" s="247" customFormat="1" ht="21">
      <c r="A32" s="240">
        <v>2</v>
      </c>
      <c r="B32" s="248" t="s">
        <v>121</v>
      </c>
      <c r="C32" s="249" t="s">
        <v>121</v>
      </c>
      <c r="D32" s="249" t="s">
        <v>121</v>
      </c>
      <c r="E32" s="249" t="s">
        <v>121</v>
      </c>
      <c r="F32" s="250" t="s">
        <v>121</v>
      </c>
      <c r="G32" s="249" t="s">
        <v>121</v>
      </c>
      <c r="H32" s="249" t="s">
        <v>121</v>
      </c>
      <c r="I32" s="249" t="s">
        <v>121</v>
      </c>
      <c r="J32" s="249" t="s">
        <v>121</v>
      </c>
      <c r="K32" s="249" t="s">
        <v>121</v>
      </c>
      <c r="L32" s="249" t="s">
        <v>121</v>
      </c>
      <c r="M32" s="249" t="s">
        <v>121</v>
      </c>
      <c r="N32" s="249" t="s">
        <v>124</v>
      </c>
      <c r="O32" s="249" t="s">
        <v>124</v>
      </c>
      <c r="P32" s="249" t="s">
        <v>121</v>
      </c>
      <c r="Q32" s="249" t="s">
        <v>121</v>
      </c>
      <c r="R32" s="249" t="s">
        <v>121</v>
      </c>
      <c r="S32" s="249" t="s">
        <v>121</v>
      </c>
      <c r="T32" s="249" t="s">
        <v>121</v>
      </c>
      <c r="U32" s="249" t="s">
        <v>121</v>
      </c>
      <c r="V32" s="249" t="s">
        <v>121</v>
      </c>
      <c r="W32" s="251" t="s">
        <v>121</v>
      </c>
      <c r="X32" s="251" t="s">
        <v>121</v>
      </c>
      <c r="Y32" s="251" t="s">
        <v>121</v>
      </c>
      <c r="Z32" s="252" t="s">
        <v>122</v>
      </c>
      <c r="AA32" s="253" t="s">
        <v>123</v>
      </c>
      <c r="AB32" s="251" t="s">
        <v>132</v>
      </c>
      <c r="AC32" s="251" t="s">
        <v>132</v>
      </c>
      <c r="AD32" s="251" t="s">
        <v>121</v>
      </c>
      <c r="AE32" s="251" t="s">
        <v>121</v>
      </c>
      <c r="AF32" s="251" t="s">
        <v>121</v>
      </c>
      <c r="AG32" s="251" t="s">
        <v>121</v>
      </c>
      <c r="AH32" s="251" t="s">
        <v>121</v>
      </c>
      <c r="AI32" s="251" t="s">
        <v>121</v>
      </c>
      <c r="AJ32" s="251" t="s">
        <v>121</v>
      </c>
      <c r="AK32" s="251" t="s">
        <v>121</v>
      </c>
      <c r="AL32" s="251" t="s">
        <v>121</v>
      </c>
      <c r="AM32" s="251" t="s">
        <v>121</v>
      </c>
      <c r="AN32" s="251" t="s">
        <v>121</v>
      </c>
      <c r="AO32" s="251" t="s">
        <v>121</v>
      </c>
      <c r="AP32" s="251" t="s">
        <v>124</v>
      </c>
      <c r="AQ32" s="251" t="s">
        <v>124</v>
      </c>
      <c r="AR32" s="251" t="s">
        <v>124</v>
      </c>
      <c r="AS32" s="251" t="s">
        <v>124</v>
      </c>
      <c r="AT32" s="251" t="s">
        <v>124</v>
      </c>
      <c r="AU32" s="251" t="s">
        <v>124</v>
      </c>
      <c r="AV32" s="251" t="s">
        <v>124</v>
      </c>
      <c r="AW32" s="251" t="s">
        <v>124</v>
      </c>
      <c r="AX32" s="251" t="s">
        <v>132</v>
      </c>
      <c r="AY32" s="254" t="s">
        <v>132</v>
      </c>
      <c r="AZ32" s="255" t="s">
        <v>122</v>
      </c>
      <c r="BA32" s="256" t="s">
        <v>125</v>
      </c>
    </row>
    <row r="33" spans="1:53" s="247" customFormat="1" ht="21">
      <c r="A33" s="257">
        <v>3</v>
      </c>
      <c r="B33" s="248" t="s">
        <v>126</v>
      </c>
      <c r="C33" s="249" t="s">
        <v>126</v>
      </c>
      <c r="D33" s="249" t="s">
        <v>126</v>
      </c>
      <c r="E33" s="249" t="s">
        <v>126</v>
      </c>
      <c r="F33" s="250" t="s">
        <v>126</v>
      </c>
      <c r="G33" s="249" t="s">
        <v>126</v>
      </c>
      <c r="H33" s="249" t="s">
        <v>126</v>
      </c>
      <c r="I33" s="249" t="s">
        <v>126</v>
      </c>
      <c r="J33" s="249" t="s">
        <v>126</v>
      </c>
      <c r="K33" s="249" t="s">
        <v>126</v>
      </c>
      <c r="L33" s="249" t="s">
        <v>126</v>
      </c>
      <c r="M33" s="249" t="s">
        <v>126</v>
      </c>
      <c r="N33" s="249" t="s">
        <v>124</v>
      </c>
      <c r="O33" s="249" t="s">
        <v>124</v>
      </c>
      <c r="P33" s="249" t="s">
        <v>126</v>
      </c>
      <c r="Q33" s="249" t="s">
        <v>126</v>
      </c>
      <c r="R33" s="249" t="s">
        <v>126</v>
      </c>
      <c r="S33" s="249" t="s">
        <v>126</v>
      </c>
      <c r="T33" s="249" t="s">
        <v>126</v>
      </c>
      <c r="U33" s="249" t="s">
        <v>126</v>
      </c>
      <c r="V33" s="249" t="s">
        <v>126</v>
      </c>
      <c r="W33" s="251" t="s">
        <v>126</v>
      </c>
      <c r="X33" s="249" t="s">
        <v>126</v>
      </c>
      <c r="Y33" s="249" t="s">
        <v>126</v>
      </c>
      <c r="Z33" s="249" t="s">
        <v>126</v>
      </c>
      <c r="AA33" s="258" t="s">
        <v>123</v>
      </c>
      <c r="AB33" s="249" t="s">
        <v>126</v>
      </c>
      <c r="AC33" s="249" t="s">
        <v>126</v>
      </c>
      <c r="AD33" s="249" t="s">
        <v>126</v>
      </c>
      <c r="AE33" s="249" t="s">
        <v>126</v>
      </c>
      <c r="AF33" s="249" t="s">
        <v>126</v>
      </c>
      <c r="AG33" s="249" t="s">
        <v>126</v>
      </c>
      <c r="AH33" s="249" t="s">
        <v>126</v>
      </c>
      <c r="AI33" s="249" t="s">
        <v>126</v>
      </c>
      <c r="AJ33" s="249" t="s">
        <v>126</v>
      </c>
      <c r="AK33" s="251" t="s">
        <v>126</v>
      </c>
      <c r="AL33" s="251" t="s">
        <v>126</v>
      </c>
      <c r="AM33" s="251" t="s">
        <v>126</v>
      </c>
      <c r="AN33" s="251" t="s">
        <v>126</v>
      </c>
      <c r="AO33" s="251" t="s">
        <v>126</v>
      </c>
      <c r="AP33" s="251" t="s">
        <v>124</v>
      </c>
      <c r="AQ33" s="251" t="s">
        <v>124</v>
      </c>
      <c r="AR33" s="251" t="s">
        <v>124</v>
      </c>
      <c r="AS33" s="251" t="s">
        <v>124</v>
      </c>
      <c r="AT33" s="249" t="s">
        <v>124</v>
      </c>
      <c r="AU33" s="249" t="s">
        <v>124</v>
      </c>
      <c r="AV33" s="249" t="s">
        <v>124</v>
      </c>
      <c r="AW33" s="249" t="s">
        <v>124</v>
      </c>
      <c r="AX33" s="249" t="s">
        <v>126</v>
      </c>
      <c r="AY33" s="249" t="s">
        <v>126</v>
      </c>
      <c r="AZ33" s="249" t="s">
        <v>126</v>
      </c>
      <c r="BA33" s="259" t="s">
        <v>123</v>
      </c>
    </row>
    <row r="34" spans="1:53" s="247" customFormat="1" ht="18" customHeight="1">
      <c r="A34" s="260">
        <v>4</v>
      </c>
      <c r="B34" s="261" t="s">
        <v>126</v>
      </c>
      <c r="C34" s="262" t="s">
        <v>126</v>
      </c>
      <c r="D34" s="262" t="s">
        <v>126</v>
      </c>
      <c r="E34" s="262" t="s">
        <v>126</v>
      </c>
      <c r="F34" s="263" t="s">
        <v>126</v>
      </c>
      <c r="G34" s="262" t="s">
        <v>126</v>
      </c>
      <c r="H34" s="262" t="s">
        <v>126</v>
      </c>
      <c r="I34" s="262" t="s">
        <v>126</v>
      </c>
      <c r="J34" s="262" t="s">
        <v>126</v>
      </c>
      <c r="K34" s="262" t="s">
        <v>126</v>
      </c>
      <c r="L34" s="262" t="s">
        <v>126</v>
      </c>
      <c r="M34" s="262" t="s">
        <v>126</v>
      </c>
      <c r="N34" s="262" t="s">
        <v>124</v>
      </c>
      <c r="O34" s="262" t="s">
        <v>124</v>
      </c>
      <c r="P34" s="262" t="s">
        <v>126</v>
      </c>
      <c r="Q34" s="262" t="s">
        <v>126</v>
      </c>
      <c r="R34" s="262" t="s">
        <v>126</v>
      </c>
      <c r="S34" s="262" t="s">
        <v>126</v>
      </c>
      <c r="T34" s="262" t="s">
        <v>126</v>
      </c>
      <c r="U34" s="262" t="s">
        <v>126</v>
      </c>
      <c r="V34" s="262" t="s">
        <v>161</v>
      </c>
      <c r="W34" s="264" t="s">
        <v>126</v>
      </c>
      <c r="X34" s="262" t="s">
        <v>126</v>
      </c>
      <c r="Y34" s="262" t="s">
        <v>126</v>
      </c>
      <c r="Z34" s="262" t="s">
        <v>126</v>
      </c>
      <c r="AA34" s="265" t="s">
        <v>123</v>
      </c>
      <c r="AB34" s="262" t="s">
        <v>126</v>
      </c>
      <c r="AC34" s="262" t="s">
        <v>126</v>
      </c>
      <c r="AD34" s="262" t="s">
        <v>126</v>
      </c>
      <c r="AE34" s="262" t="s">
        <v>126</v>
      </c>
      <c r="AF34" s="262" t="s">
        <v>126</v>
      </c>
      <c r="AG34" s="262" t="s">
        <v>126</v>
      </c>
      <c r="AH34" s="262" t="s">
        <v>126</v>
      </c>
      <c r="AI34" s="262" t="s">
        <v>126</v>
      </c>
      <c r="AJ34" s="262" t="s">
        <v>126</v>
      </c>
      <c r="AK34" s="264" t="s">
        <v>126</v>
      </c>
      <c r="AL34" s="264" t="s">
        <v>126</v>
      </c>
      <c r="AM34" s="264" t="s">
        <v>126</v>
      </c>
      <c r="AN34" s="264" t="s">
        <v>126</v>
      </c>
      <c r="AO34" s="264" t="s">
        <v>126</v>
      </c>
      <c r="AP34" s="264" t="s">
        <v>124</v>
      </c>
      <c r="AQ34" s="264" t="s">
        <v>124</v>
      </c>
      <c r="AR34" s="264" t="s">
        <v>124</v>
      </c>
      <c r="AS34" s="264" t="s">
        <v>124</v>
      </c>
      <c r="AT34" s="262" t="s">
        <v>124</v>
      </c>
      <c r="AU34" s="262" t="s">
        <v>124</v>
      </c>
      <c r="AV34" s="262" t="s">
        <v>124</v>
      </c>
      <c r="AW34" s="262" t="s">
        <v>124</v>
      </c>
      <c r="AX34" s="262" t="s">
        <v>126</v>
      </c>
      <c r="AY34" s="262" t="s">
        <v>126</v>
      </c>
      <c r="AZ34" s="262" t="s">
        <v>126</v>
      </c>
      <c r="BA34" s="266" t="s">
        <v>127</v>
      </c>
    </row>
    <row r="35" spans="1:53" s="247" customFormat="1" ht="18" customHeight="1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</row>
    <row r="36" spans="1:53" ht="19.5" customHeight="1">
      <c r="A36" s="374" t="s">
        <v>128</v>
      </c>
      <c r="B36" s="374"/>
      <c r="C36" s="374"/>
      <c r="D36" s="374"/>
      <c r="E36" s="251" t="s">
        <v>121</v>
      </c>
      <c r="F36" s="269" t="s">
        <v>129</v>
      </c>
      <c r="G36" s="375" t="s">
        <v>130</v>
      </c>
      <c r="H36" s="375"/>
      <c r="I36" s="375"/>
      <c r="J36" s="375"/>
      <c r="K36" s="270" t="s">
        <v>122</v>
      </c>
      <c r="L36" s="271" t="s">
        <v>129</v>
      </c>
      <c r="M36" s="375" t="s">
        <v>131</v>
      </c>
      <c r="N36" s="375"/>
      <c r="O36" s="375"/>
      <c r="P36" s="375"/>
      <c r="Q36" s="272"/>
      <c r="R36" s="270" t="s">
        <v>132</v>
      </c>
      <c r="S36" s="273" t="s">
        <v>129</v>
      </c>
      <c r="T36" s="375" t="s">
        <v>74</v>
      </c>
      <c r="U36" s="375"/>
      <c r="V36" s="375"/>
      <c r="W36" s="375"/>
      <c r="X36" s="274" t="s">
        <v>123</v>
      </c>
      <c r="Y36" s="273" t="s">
        <v>129</v>
      </c>
      <c r="Z36" s="375" t="s">
        <v>10</v>
      </c>
      <c r="AA36" s="375"/>
      <c r="AB36" s="375"/>
      <c r="AC36" s="375"/>
      <c r="AD36" s="375"/>
      <c r="AE36" s="375"/>
      <c r="AF36" s="274" t="s">
        <v>124</v>
      </c>
      <c r="AG36" s="273" t="s">
        <v>129</v>
      </c>
      <c r="AH36" s="375" t="s">
        <v>133</v>
      </c>
      <c r="AI36" s="375"/>
      <c r="AJ36" s="375"/>
      <c r="AK36" s="375"/>
      <c r="AL36" s="375"/>
      <c r="AM36" s="275" t="s">
        <v>161</v>
      </c>
      <c r="AN36" s="273" t="s">
        <v>129</v>
      </c>
      <c r="AO36" s="375" t="s">
        <v>160</v>
      </c>
      <c r="AP36" s="375"/>
      <c r="AQ36" s="375"/>
      <c r="AR36" s="375"/>
      <c r="AS36" s="375"/>
      <c r="AT36" s="375"/>
      <c r="AV36" s="251" t="s">
        <v>126</v>
      </c>
      <c r="AW36" s="269" t="s">
        <v>129</v>
      </c>
      <c r="AX36" s="375" t="s">
        <v>134</v>
      </c>
      <c r="AY36" s="375"/>
      <c r="AZ36" s="375"/>
      <c r="BA36" s="375"/>
    </row>
    <row r="37" spans="1:53" ht="46.5" customHeight="1">
      <c r="A37" s="276"/>
      <c r="B37" s="276"/>
      <c r="C37" s="276"/>
      <c r="D37" s="276"/>
      <c r="E37" s="276"/>
      <c r="F37" s="276"/>
      <c r="G37" s="375"/>
      <c r="H37" s="375"/>
      <c r="I37" s="375"/>
      <c r="J37" s="375"/>
      <c r="K37" s="272"/>
      <c r="L37" s="272"/>
      <c r="M37" s="375"/>
      <c r="N37" s="375"/>
      <c r="O37" s="375"/>
      <c r="P37" s="375"/>
      <c r="Q37" s="272"/>
      <c r="R37" s="277"/>
      <c r="S37" s="277"/>
      <c r="T37" s="375"/>
      <c r="U37" s="375"/>
      <c r="V37" s="375"/>
      <c r="W37" s="375"/>
      <c r="X37" s="277"/>
      <c r="Y37" s="277"/>
      <c r="Z37" s="375"/>
      <c r="AA37" s="375"/>
      <c r="AB37" s="375"/>
      <c r="AC37" s="375"/>
      <c r="AD37" s="375"/>
      <c r="AE37" s="375"/>
      <c r="AF37" s="277"/>
      <c r="AG37" s="277"/>
      <c r="AH37" s="375"/>
      <c r="AI37" s="375"/>
      <c r="AJ37" s="375"/>
      <c r="AK37" s="375"/>
      <c r="AL37" s="375"/>
      <c r="AM37" s="277"/>
      <c r="AN37" s="277"/>
      <c r="AO37" s="375"/>
      <c r="AP37" s="375"/>
      <c r="AQ37" s="375"/>
      <c r="AR37" s="375"/>
      <c r="AS37" s="375"/>
      <c r="AT37" s="375"/>
      <c r="AV37" s="276"/>
      <c r="AW37" s="276"/>
      <c r="AX37" s="375"/>
      <c r="AY37" s="375"/>
      <c r="AZ37" s="375"/>
      <c r="BA37" s="375"/>
    </row>
    <row r="38" spans="1:53" ht="13.5" customHeight="1">
      <c r="A38" s="278"/>
      <c r="B38" s="278"/>
      <c r="C38" s="278"/>
      <c r="D38" s="278"/>
      <c r="E38" s="278"/>
      <c r="F38" s="278"/>
      <c r="G38" s="278"/>
      <c r="H38" s="278"/>
      <c r="I38" s="278"/>
      <c r="J38" s="279"/>
      <c r="K38" s="280"/>
      <c r="L38" s="280"/>
      <c r="M38" s="279"/>
      <c r="N38" s="279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</row>
    <row r="39" spans="1:53" ht="18.75" customHeight="1">
      <c r="A39" s="358" t="s">
        <v>135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278"/>
      <c r="T39" s="278"/>
      <c r="U39" s="278"/>
      <c r="Z39" s="359" t="s">
        <v>136</v>
      </c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278"/>
      <c r="AL39" s="358" t="s">
        <v>137</v>
      </c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</row>
    <row r="40" spans="1:53" ht="21" customHeight="1">
      <c r="A40" s="370" t="s">
        <v>138</v>
      </c>
      <c r="B40" s="370"/>
      <c r="C40" s="372" t="s">
        <v>139</v>
      </c>
      <c r="D40" s="372"/>
      <c r="E40" s="372"/>
      <c r="F40" s="372"/>
      <c r="G40" s="372"/>
      <c r="H40" s="370" t="s">
        <v>131</v>
      </c>
      <c r="I40" s="370"/>
      <c r="J40" s="370"/>
      <c r="K40" s="370"/>
      <c r="L40" s="370" t="s">
        <v>9</v>
      </c>
      <c r="M40" s="370"/>
      <c r="N40" s="370"/>
      <c r="O40" s="370" t="s">
        <v>160</v>
      </c>
      <c r="P40" s="370"/>
      <c r="Q40" s="370" t="s">
        <v>10</v>
      </c>
      <c r="R40" s="370"/>
      <c r="S40" s="369" t="s">
        <v>133</v>
      </c>
      <c r="T40" s="369"/>
      <c r="U40" s="368" t="s">
        <v>140</v>
      </c>
      <c r="V40" s="368"/>
      <c r="Z40" s="360" t="s">
        <v>141</v>
      </c>
      <c r="AA40" s="360"/>
      <c r="AB40" s="360"/>
      <c r="AC40" s="360"/>
      <c r="AD40" s="360"/>
      <c r="AE40" s="360"/>
      <c r="AF40" s="360"/>
      <c r="AG40" s="361" t="s">
        <v>142</v>
      </c>
      <c r="AH40" s="361"/>
      <c r="AI40" s="366" t="s">
        <v>143</v>
      </c>
      <c r="AJ40" s="366"/>
      <c r="AK40" s="281"/>
      <c r="AL40" s="281"/>
      <c r="AM40" s="281"/>
      <c r="AN40" s="281"/>
      <c r="AO40" s="365" t="s">
        <v>144</v>
      </c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7" t="s">
        <v>142</v>
      </c>
      <c r="BA40" s="367"/>
    </row>
    <row r="41" spans="1:53" ht="21" customHeight="1">
      <c r="A41" s="370"/>
      <c r="B41" s="370"/>
      <c r="C41" s="372"/>
      <c r="D41" s="372"/>
      <c r="E41" s="372"/>
      <c r="F41" s="372"/>
      <c r="G41" s="372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69"/>
      <c r="T41" s="369"/>
      <c r="U41" s="368"/>
      <c r="V41" s="368"/>
      <c r="Z41" s="360"/>
      <c r="AA41" s="360"/>
      <c r="AB41" s="360"/>
      <c r="AC41" s="360"/>
      <c r="AD41" s="360"/>
      <c r="AE41" s="360"/>
      <c r="AF41" s="360"/>
      <c r="AG41" s="361"/>
      <c r="AH41" s="361"/>
      <c r="AI41" s="366"/>
      <c r="AJ41" s="366"/>
      <c r="AK41" s="281"/>
      <c r="AL41" s="281"/>
      <c r="AM41" s="281"/>
      <c r="AN41" s="281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7"/>
      <c r="BA41" s="367"/>
    </row>
    <row r="42" spans="1:53" ht="21" customHeight="1">
      <c r="A42" s="370"/>
      <c r="B42" s="370"/>
      <c r="C42" s="372"/>
      <c r="D42" s="372"/>
      <c r="E42" s="372"/>
      <c r="F42" s="372"/>
      <c r="G42" s="372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69"/>
      <c r="T42" s="369"/>
      <c r="U42" s="368"/>
      <c r="V42" s="368"/>
      <c r="Z42" s="360"/>
      <c r="AA42" s="360"/>
      <c r="AB42" s="360"/>
      <c r="AC42" s="360"/>
      <c r="AD42" s="360"/>
      <c r="AE42" s="360"/>
      <c r="AF42" s="360"/>
      <c r="AG42" s="361"/>
      <c r="AH42" s="361"/>
      <c r="AI42" s="366"/>
      <c r="AJ42" s="366"/>
      <c r="AK42" s="281"/>
      <c r="AL42" s="281"/>
      <c r="AM42" s="281"/>
      <c r="AN42" s="281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7"/>
      <c r="BA42" s="367"/>
    </row>
    <row r="43" spans="1:53" ht="21" customHeight="1">
      <c r="A43" s="370"/>
      <c r="B43" s="370"/>
      <c r="C43" s="372"/>
      <c r="D43" s="372"/>
      <c r="E43" s="372"/>
      <c r="F43" s="372"/>
      <c r="G43" s="372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69"/>
      <c r="T43" s="369"/>
      <c r="U43" s="368"/>
      <c r="V43" s="368"/>
      <c r="Z43" s="360"/>
      <c r="AA43" s="360"/>
      <c r="AB43" s="360"/>
      <c r="AC43" s="360"/>
      <c r="AD43" s="360"/>
      <c r="AE43" s="360"/>
      <c r="AF43" s="360"/>
      <c r="AG43" s="361"/>
      <c r="AH43" s="361"/>
      <c r="AI43" s="366"/>
      <c r="AJ43" s="366"/>
      <c r="AK43" s="281"/>
      <c r="AL43" s="281"/>
      <c r="AM43" s="281"/>
      <c r="AN43" s="281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7"/>
      <c r="BA43" s="367"/>
    </row>
    <row r="44" spans="1:53" ht="44.25" customHeight="1">
      <c r="A44" s="370"/>
      <c r="B44" s="370"/>
      <c r="C44" s="372"/>
      <c r="D44" s="372"/>
      <c r="E44" s="372"/>
      <c r="F44" s="372"/>
      <c r="G44" s="372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69"/>
      <c r="T44" s="369"/>
      <c r="U44" s="368"/>
      <c r="V44" s="368"/>
      <c r="Z44" s="360"/>
      <c r="AA44" s="360"/>
      <c r="AB44" s="360"/>
      <c r="AC44" s="360"/>
      <c r="AD44" s="360"/>
      <c r="AE44" s="360"/>
      <c r="AF44" s="360"/>
      <c r="AG44" s="361"/>
      <c r="AH44" s="361"/>
      <c r="AI44" s="366"/>
      <c r="AJ44" s="366"/>
      <c r="AK44" s="281"/>
      <c r="AL44" s="281"/>
      <c r="AM44" s="281"/>
      <c r="AN44" s="281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7"/>
      <c r="BA44" s="367"/>
    </row>
    <row r="45" spans="1:53" ht="16.5" customHeight="1">
      <c r="A45" s="354">
        <v>1</v>
      </c>
      <c r="B45" s="354"/>
      <c r="C45" s="371">
        <f>COUNTIF($B$31:$BA$31,"Т")</f>
        <v>38</v>
      </c>
      <c r="D45" s="371"/>
      <c r="E45" s="371"/>
      <c r="F45" s="371"/>
      <c r="G45" s="371"/>
      <c r="H45" s="356">
        <f>COUNTIF($B$31:$BA$31,"С")</f>
        <v>2</v>
      </c>
      <c r="I45" s="356"/>
      <c r="J45" s="356"/>
      <c r="K45" s="356"/>
      <c r="L45" s="356"/>
      <c r="M45" s="356"/>
      <c r="N45" s="356"/>
      <c r="O45" s="356">
        <f>COUNTIF($B$31:$BA$31,"ПЗ")+COUNTIF($B$31:$BA$31,"З")</f>
        <v>0</v>
      </c>
      <c r="P45" s="356"/>
      <c r="Q45" s="356">
        <f>COUNTIF($B$31:$BA$31,"С/А")+COUNTIF($B$31:$BA$31,"А")</f>
        <v>2</v>
      </c>
      <c r="R45" s="356"/>
      <c r="S45" s="356">
        <f>COUNTIF($B$31:$BA$31,"К")</f>
        <v>10</v>
      </c>
      <c r="T45" s="356"/>
      <c r="U45" s="357">
        <f>SUM(C45:T45)</f>
        <v>52</v>
      </c>
      <c r="V45" s="357"/>
      <c r="Z45" s="355" t="s">
        <v>145</v>
      </c>
      <c r="AA45" s="355"/>
      <c r="AB45" s="355"/>
      <c r="AC45" s="355"/>
      <c r="AD45" s="355"/>
      <c r="AE45" s="355"/>
      <c r="AF45" s="355"/>
      <c r="AG45" s="362">
        <v>4</v>
      </c>
      <c r="AH45" s="362"/>
      <c r="AI45" s="363"/>
      <c r="AJ45" s="363"/>
      <c r="AK45" s="282"/>
      <c r="AL45" s="282"/>
      <c r="AM45" s="282"/>
      <c r="AN45" s="282"/>
      <c r="AO45" s="364" t="s">
        <v>160</v>
      </c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53">
        <v>7</v>
      </c>
      <c r="BA45" s="353"/>
    </row>
    <row r="46" spans="1:53" ht="15.75" customHeight="1">
      <c r="A46" s="350">
        <v>2</v>
      </c>
      <c r="B46" s="350"/>
      <c r="C46" s="344">
        <v>38</v>
      </c>
      <c r="D46" s="344"/>
      <c r="E46" s="344"/>
      <c r="F46" s="344"/>
      <c r="G46" s="344"/>
      <c r="H46" s="346">
        <f>COUNTIF($B$32:$BA$32,"С")</f>
        <v>2</v>
      </c>
      <c r="I46" s="346"/>
      <c r="J46" s="346"/>
      <c r="K46" s="346"/>
      <c r="L46" s="346"/>
      <c r="M46" s="346"/>
      <c r="N46" s="346"/>
      <c r="O46" s="346">
        <f>COUNTIF($B$32:$BA$32,"ПЗ")+COUNTIF($B$32:$BA$32,"З")</f>
        <v>0</v>
      </c>
      <c r="P46" s="346"/>
      <c r="Q46" s="346">
        <f>COUNTIF($B$32:$BA$32,"С/А")+COUNTIF($B$32:$BA$32,"А")</f>
        <v>2</v>
      </c>
      <c r="R46" s="346"/>
      <c r="S46" s="346">
        <f>COUNTIF($B$31:$BA$31,"К")</f>
        <v>10</v>
      </c>
      <c r="T46" s="346"/>
      <c r="U46" s="352">
        <f>SUM(C46:T46)</f>
        <v>52</v>
      </c>
      <c r="V46" s="352"/>
      <c r="Z46" s="355"/>
      <c r="AA46" s="355"/>
      <c r="AB46" s="355"/>
      <c r="AC46" s="355"/>
      <c r="AD46" s="355"/>
      <c r="AE46" s="355"/>
      <c r="AF46" s="355"/>
      <c r="AG46" s="362"/>
      <c r="AH46" s="362"/>
      <c r="AI46" s="363"/>
      <c r="AJ46" s="363"/>
      <c r="AK46" s="282"/>
      <c r="AL46" s="282"/>
      <c r="AM46" s="282"/>
      <c r="AN46" s="282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53"/>
      <c r="BA46" s="353"/>
    </row>
    <row r="47" spans="1:53" ht="19.5" customHeight="1">
      <c r="A47" s="350">
        <v>3</v>
      </c>
      <c r="B47" s="350"/>
      <c r="C47" s="344">
        <f>COUNTIF($B$33:$BA$33,"НР")</f>
        <v>40</v>
      </c>
      <c r="D47" s="344"/>
      <c r="E47" s="344"/>
      <c r="F47" s="344"/>
      <c r="G47" s="344"/>
      <c r="H47" s="346"/>
      <c r="I47" s="346"/>
      <c r="J47" s="346"/>
      <c r="K47" s="346"/>
      <c r="L47" s="351" t="s">
        <v>146</v>
      </c>
      <c r="M47" s="351"/>
      <c r="N47" s="351"/>
      <c r="O47" s="346">
        <f>COUNTIF($B$33:$BA$33,"ПЗ")+COUNTIF($B$33:$BA$33,"З")</f>
        <v>0</v>
      </c>
      <c r="P47" s="346"/>
      <c r="Q47" s="346">
        <f>COUNTIF($B$33:$BA$33,"С/А")+COUNTIF($B$33:$BA$33,"А")</f>
        <v>2</v>
      </c>
      <c r="R47" s="346"/>
      <c r="S47" s="346">
        <f>COUNTIF($B$31:$BA$31,"К")</f>
        <v>10</v>
      </c>
      <c r="T47" s="346"/>
      <c r="U47" s="352">
        <f>SUM(C47:T47)</f>
        <v>52</v>
      </c>
      <c r="V47" s="352"/>
      <c r="Z47" s="348"/>
      <c r="AA47" s="348"/>
      <c r="AB47" s="348"/>
      <c r="AC47" s="348"/>
      <c r="AD47" s="348"/>
      <c r="AE47" s="348"/>
      <c r="AF47" s="348"/>
      <c r="AG47" s="283"/>
      <c r="AH47" s="284"/>
      <c r="AI47" s="285"/>
      <c r="AJ47" s="286"/>
      <c r="AK47" s="282"/>
      <c r="AL47" s="282"/>
      <c r="AM47" s="282"/>
      <c r="AN47" s="282"/>
      <c r="AO47" s="349" t="s">
        <v>147</v>
      </c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2">
        <v>8</v>
      </c>
      <c r="BA47" s="342"/>
    </row>
    <row r="48" spans="1:53" ht="18.75" customHeight="1">
      <c r="A48" s="343">
        <v>4</v>
      </c>
      <c r="B48" s="343"/>
      <c r="C48" s="344">
        <v>40</v>
      </c>
      <c r="D48" s="344"/>
      <c r="E48" s="344"/>
      <c r="F48" s="344"/>
      <c r="G48" s="344"/>
      <c r="H48" s="287"/>
      <c r="I48" s="288"/>
      <c r="J48" s="288"/>
      <c r="K48" s="289"/>
      <c r="L48" s="345"/>
      <c r="M48" s="345"/>
      <c r="N48" s="345"/>
      <c r="O48" s="346">
        <v>1</v>
      </c>
      <c r="P48" s="346"/>
      <c r="Q48" s="346">
        <f>COUNTIF($B$34:$BA$34,"С/А")+COUNTIF($B$34:$BA$34,"А")</f>
        <v>1</v>
      </c>
      <c r="R48" s="346"/>
      <c r="S48" s="346">
        <f>COUNTIF($B$31:$BA$31,"К")</f>
        <v>10</v>
      </c>
      <c r="T48" s="346"/>
      <c r="U48" s="347">
        <f>SUM(C48:T48)</f>
        <v>52</v>
      </c>
      <c r="V48" s="347"/>
      <c r="Z48" s="348"/>
      <c r="AA48" s="348"/>
      <c r="AB48" s="348"/>
      <c r="AC48" s="348"/>
      <c r="AD48" s="348"/>
      <c r="AE48" s="348"/>
      <c r="AF48" s="348"/>
      <c r="AG48" s="290"/>
      <c r="AH48" s="291"/>
      <c r="AI48" s="292"/>
      <c r="AJ48" s="293"/>
      <c r="AK48" s="282"/>
      <c r="AL48" s="282"/>
      <c r="AM48" s="282"/>
      <c r="AN48" s="282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2"/>
      <c r="BA48" s="342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</sheetData>
  <sheetProtection selectLockedCells="1" selectUnlockedCells="1"/>
  <mergeCells count="113">
    <mergeCell ref="A1:BA1"/>
    <mergeCell ref="A2:BA2"/>
    <mergeCell ref="A3:BA3"/>
    <mergeCell ref="A4:L4"/>
    <mergeCell ref="A6:L6"/>
    <mergeCell ref="AP6:BA6"/>
    <mergeCell ref="A8:L8"/>
    <mergeCell ref="AP8:BA8"/>
    <mergeCell ref="A10:L10"/>
    <mergeCell ref="AP10:BA10"/>
    <mergeCell ref="A7:L7"/>
    <mergeCell ref="AP7:BA7"/>
    <mergeCell ref="E18:Z18"/>
    <mergeCell ref="AP18:BA18"/>
    <mergeCell ref="AL19:AO19"/>
    <mergeCell ref="A13:BA14"/>
    <mergeCell ref="A15:D15"/>
    <mergeCell ref="E15:AA15"/>
    <mergeCell ref="AK15:AO15"/>
    <mergeCell ref="AP15:BA15"/>
    <mergeCell ref="E16:Z16"/>
    <mergeCell ref="AP16:BA16"/>
    <mergeCell ref="A17:D17"/>
    <mergeCell ref="E17:AA17"/>
    <mergeCell ref="AJ17:AO17"/>
    <mergeCell ref="AP17:BA17"/>
    <mergeCell ref="A23:E23"/>
    <mergeCell ref="F23:AA23"/>
    <mergeCell ref="F24:Z24"/>
    <mergeCell ref="G25:AA25"/>
    <mergeCell ref="AP19:BA19"/>
    <mergeCell ref="AP20:BA20"/>
    <mergeCell ref="A21:E21"/>
    <mergeCell ref="F21:AA21"/>
    <mergeCell ref="F22:Z22"/>
    <mergeCell ref="G26:Z26"/>
    <mergeCell ref="A28:BA28"/>
    <mergeCell ref="A29:A30"/>
    <mergeCell ref="B29:E29"/>
    <mergeCell ref="F29:J29"/>
    <mergeCell ref="K29:N29"/>
    <mergeCell ref="O29:R29"/>
    <mergeCell ref="S29:W29"/>
    <mergeCell ref="X29:AA29"/>
    <mergeCell ref="AB29:AF29"/>
    <mergeCell ref="AH36:AL37"/>
    <mergeCell ref="AO36:AT37"/>
    <mergeCell ref="AX36:BA37"/>
    <mergeCell ref="AG29:AJ29"/>
    <mergeCell ref="AK29:AO29"/>
    <mergeCell ref="AP29:AS29"/>
    <mergeCell ref="AT29:AW29"/>
    <mergeCell ref="A40:B44"/>
    <mergeCell ref="C40:G44"/>
    <mergeCell ref="H40:K44"/>
    <mergeCell ref="L40:N44"/>
    <mergeCell ref="AX29:BA29"/>
    <mergeCell ref="A36:D36"/>
    <mergeCell ref="G36:J37"/>
    <mergeCell ref="M36:P37"/>
    <mergeCell ref="T36:W37"/>
    <mergeCell ref="Z36:AE37"/>
    <mergeCell ref="AL39:BA39"/>
    <mergeCell ref="S40:T44"/>
    <mergeCell ref="O40:P44"/>
    <mergeCell ref="Q40:R44"/>
    <mergeCell ref="C45:G45"/>
    <mergeCell ref="H45:K45"/>
    <mergeCell ref="L45:N45"/>
    <mergeCell ref="AI45:AJ46"/>
    <mergeCell ref="AO45:AY46"/>
    <mergeCell ref="AO40:AY44"/>
    <mergeCell ref="AI40:AJ44"/>
    <mergeCell ref="AZ40:BA44"/>
    <mergeCell ref="U40:V44"/>
    <mergeCell ref="Z45:AF46"/>
    <mergeCell ref="O45:P45"/>
    <mergeCell ref="Q45:R45"/>
    <mergeCell ref="S45:T45"/>
    <mergeCell ref="U45:V45"/>
    <mergeCell ref="A39:R39"/>
    <mergeCell ref="Z39:AJ39"/>
    <mergeCell ref="Z40:AF44"/>
    <mergeCell ref="AG40:AH44"/>
    <mergeCell ref="AG45:AH46"/>
    <mergeCell ref="AZ45:BA46"/>
    <mergeCell ref="A46:B46"/>
    <mergeCell ref="C46:G46"/>
    <mergeCell ref="H46:K46"/>
    <mergeCell ref="L46:N46"/>
    <mergeCell ref="O46:P46"/>
    <mergeCell ref="Q46:R46"/>
    <mergeCell ref="S46:T46"/>
    <mergeCell ref="A45:B45"/>
    <mergeCell ref="U46:V46"/>
    <mergeCell ref="Z47:AF48"/>
    <mergeCell ref="AO47:AY48"/>
    <mergeCell ref="A47:B47"/>
    <mergeCell ref="C47:G47"/>
    <mergeCell ref="H47:K47"/>
    <mergeCell ref="L47:N47"/>
    <mergeCell ref="S47:T47"/>
    <mergeCell ref="U47:V47"/>
    <mergeCell ref="AZ47:BA48"/>
    <mergeCell ref="A48:B48"/>
    <mergeCell ref="C48:G48"/>
    <mergeCell ref="L48:N48"/>
    <mergeCell ref="O48:P48"/>
    <mergeCell ref="Q48:R48"/>
    <mergeCell ref="S48:T48"/>
    <mergeCell ref="U48:V48"/>
    <mergeCell ref="O47:P47"/>
    <mergeCell ref="Q47:R47"/>
  </mergeCells>
  <printOptions horizontalCentered="1"/>
  <pageMargins left="0.39375" right="0.39375" top="0.24027777777777778" bottom="0.1597222222222222" header="0.5118055555555555" footer="0.5118055555555555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2020-04-08T09:30:07Z</dcterms:created>
  <dcterms:modified xsi:type="dcterms:W3CDTF">2020-05-25T09:56:03Z</dcterms:modified>
  <cp:category/>
  <cp:version/>
  <cp:contentType/>
  <cp:contentStatus/>
</cp:coreProperties>
</file>