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план" sheetId="5" r:id="rId1"/>
    <sheet name="графiк" sheetId="2" r:id="rId2"/>
  </sheets>
  <definedNames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_xlnm.Print_Area" localSheetId="1">графiк!$A$1:$BA$48</definedName>
    <definedName name="_xlnm.Print_Area" localSheetId="0">план!$A$1:$X$55</definedName>
    <definedName name="с22" localSheetId="1">#REF!</definedName>
    <definedName name="с22" localSheetId="0">#REF!</definedName>
    <definedName name="с22">#REF!</definedName>
    <definedName name="с222" localSheetId="1">#REF!</definedName>
    <definedName name="с222" localSheetId="0">#REF!</definedName>
    <definedName name="с222">#REF!</definedName>
  </definedNames>
  <calcPr calcId="162913"/>
</workbook>
</file>

<file path=xl/calcChain.xml><?xml version="1.0" encoding="utf-8"?>
<calcChain xmlns="http://schemas.openxmlformats.org/spreadsheetml/2006/main">
  <c r="O36" i="5" l="1"/>
  <c r="N36" i="5"/>
  <c r="M36" i="5"/>
  <c r="I36" i="5"/>
  <c r="H36" i="5"/>
  <c r="G36" i="5"/>
  <c r="C46" i="2"/>
  <c r="C48" i="2"/>
  <c r="I14" i="5"/>
  <c r="I20" i="5"/>
  <c r="N39" i="5"/>
  <c r="N41" i="5" s="1"/>
  <c r="O39" i="5"/>
  <c r="O41" i="5" s="1"/>
  <c r="M39" i="5"/>
  <c r="X36" i="5"/>
  <c r="W36" i="5"/>
  <c r="V36" i="5"/>
  <c r="U36" i="5"/>
  <c r="T36" i="5"/>
  <c r="S36" i="5"/>
  <c r="R36" i="5"/>
  <c r="Q36" i="5"/>
  <c r="I38" i="5"/>
  <c r="I39" i="5" s="1"/>
  <c r="I41" i="5" s="1"/>
  <c r="F36" i="5"/>
  <c r="Q24" i="5"/>
  <c r="O47" i="2"/>
  <c r="O46" i="2"/>
  <c r="Q48" i="2"/>
  <c r="Q46" i="2"/>
  <c r="Q47" i="2"/>
  <c r="Q45" i="2"/>
  <c r="O45" i="2"/>
  <c r="H46" i="2"/>
  <c r="U46" i="2" s="1"/>
  <c r="S46" i="2"/>
  <c r="S47" i="2"/>
  <c r="C47" i="2"/>
  <c r="S48" i="2"/>
  <c r="U48" i="2" s="1"/>
  <c r="C45" i="2"/>
  <c r="H45" i="2"/>
  <c r="U45" i="2" s="1"/>
  <c r="S45" i="2"/>
  <c r="R24" i="5"/>
  <c r="R42" i="5" s="1"/>
  <c r="S39" i="5"/>
  <c r="S24" i="5"/>
  <c r="Q39" i="5"/>
  <c r="H39" i="5"/>
  <c r="H41" i="5" s="1"/>
  <c r="H24" i="5"/>
  <c r="J39" i="5"/>
  <c r="K39" i="5"/>
  <c r="L39" i="5"/>
  <c r="N24" i="5"/>
  <c r="O24" i="5"/>
  <c r="T24" i="5"/>
  <c r="T42" i="5" s="1"/>
  <c r="U39" i="5"/>
  <c r="U24" i="5"/>
  <c r="V24" i="5"/>
  <c r="W24" i="5"/>
  <c r="X24" i="5"/>
  <c r="G39" i="5"/>
  <c r="G41" i="5" s="1"/>
  <c r="G24" i="5"/>
  <c r="F39" i="5"/>
  <c r="A40" i="5"/>
  <c r="U47" i="2"/>
  <c r="I24" i="5"/>
  <c r="S42" i="5"/>
  <c r="Q42" i="5"/>
</calcChain>
</file>

<file path=xl/sharedStrings.xml><?xml version="1.0" encoding="utf-8"?>
<sst xmlns="http://schemas.openxmlformats.org/spreadsheetml/2006/main" count="435" uniqueCount="179">
  <si>
    <t>всього</t>
  </si>
  <si>
    <t>Вересень</t>
  </si>
  <si>
    <t>Жовтень</t>
  </si>
  <si>
    <t>Листопад</t>
  </si>
  <si>
    <t>Грудень</t>
  </si>
  <si>
    <t>Січень</t>
  </si>
  <si>
    <t>Березень</t>
  </si>
  <si>
    <t>Квітень</t>
  </si>
  <si>
    <t>Травень</t>
  </si>
  <si>
    <t>Червень</t>
  </si>
  <si>
    <t>Липень</t>
  </si>
  <si>
    <t>Канікули</t>
  </si>
  <si>
    <t>К</t>
  </si>
  <si>
    <t>з них:</t>
  </si>
  <si>
    <t>лекції</t>
  </si>
  <si>
    <t xml:space="preserve">лабораторні </t>
  </si>
  <si>
    <t>практичні</t>
  </si>
  <si>
    <t>семінарські</t>
  </si>
  <si>
    <t>Всього за навчальним планом</t>
  </si>
  <si>
    <t>Семестр</t>
  </si>
  <si>
    <t>Курс</t>
  </si>
  <si>
    <t>С</t>
  </si>
  <si>
    <t>Кількість кредитів ЄКТС</t>
  </si>
  <si>
    <t>Національні кредити</t>
  </si>
  <si>
    <t xml:space="preserve">індивідуальні </t>
  </si>
  <si>
    <t>Самостійна робота</t>
  </si>
  <si>
    <t>Розподіл за семестрами</t>
  </si>
  <si>
    <t>Позначення:</t>
  </si>
  <si>
    <t>І. ГРАФІК НАВЧАЛЬНОГО ПРОЦЕСУ</t>
  </si>
  <si>
    <t>Т</t>
  </si>
  <si>
    <t>-</t>
  </si>
  <si>
    <t>Кваліфікація</t>
  </si>
  <si>
    <t>(назва)</t>
  </si>
  <si>
    <t>(роки і місяці)</t>
  </si>
  <si>
    <t>на основі</t>
  </si>
  <si>
    <t>(зазначається освітній (освітньо-кваліфікаційний)  рівень)</t>
  </si>
  <si>
    <t>НАВЧАЛЬНИЙ  ПЛАН</t>
  </si>
  <si>
    <t>підготовки</t>
  </si>
  <si>
    <t>галузь знань</t>
  </si>
  <si>
    <t>(шифр і назва галузі)</t>
  </si>
  <si>
    <t>спеціальність</t>
  </si>
  <si>
    <t>(шифр і назва спеціальності)</t>
  </si>
  <si>
    <t>Форма навчання</t>
  </si>
  <si>
    <t>(денна, вечірня, заочна (дистанційна) екстернат)</t>
  </si>
  <si>
    <t>ІІ. ЗВЕДЕНІ ДАНІ ПРО БЮДЖЕТ ЧАСУ, тижні</t>
  </si>
  <si>
    <t>Усього</t>
  </si>
  <si>
    <t>ІІІ. ПРАКТИКА</t>
  </si>
  <si>
    <t>Назва практики</t>
  </si>
  <si>
    <t>Тижні</t>
  </si>
  <si>
    <t>Міністерство освіти і науки України</t>
  </si>
  <si>
    <t>НАЗВА НАВЧАЛЬНОЇ ДИСЦИПЛІНИ, ПРАКТИКИ</t>
  </si>
  <si>
    <t>Кількість годин</t>
  </si>
  <si>
    <t>загальний обсяг</t>
  </si>
  <si>
    <t>Екзамени</t>
  </si>
  <si>
    <t>Заліки</t>
  </si>
  <si>
    <t>аудиторних</t>
  </si>
  <si>
    <t>семестри</t>
  </si>
  <si>
    <t>1</t>
  </si>
  <si>
    <t>кількість тижнів у семестрі</t>
  </si>
  <si>
    <t>8</t>
  </si>
  <si>
    <t>9</t>
  </si>
  <si>
    <t>15</t>
  </si>
  <si>
    <t>V. ПЛАН НАВЧАЛЬНОГО ПРОЦЕСУ</t>
  </si>
  <si>
    <t xml:space="preserve">Усього </t>
  </si>
  <si>
    <t xml:space="preserve">Розподіл годин на тиждень  </t>
  </si>
  <si>
    <t>І курс</t>
  </si>
  <si>
    <t>Кількість годин на тиждень</t>
  </si>
  <si>
    <t>Кількість екзаменів</t>
  </si>
  <si>
    <t>Кількість заліків</t>
  </si>
  <si>
    <t>Практика</t>
  </si>
  <si>
    <t>Термін навчання</t>
  </si>
  <si>
    <t>А</t>
  </si>
  <si>
    <t>Атестація</t>
  </si>
  <si>
    <t>ІІ курс</t>
  </si>
  <si>
    <t>______________________________</t>
  </si>
  <si>
    <t>Затверджую</t>
  </si>
  <si>
    <t>Погоджено</t>
  </si>
  <si>
    <t>Ректор</t>
  </si>
  <si>
    <t>4 роки</t>
  </si>
  <si>
    <t>Теоретичне навчання та науково-дослідна робота</t>
  </si>
  <si>
    <t>Теоретичне навчання, науково-дослідна робота</t>
  </si>
  <si>
    <t>Разом</t>
  </si>
  <si>
    <t>Іноземна мова</t>
  </si>
  <si>
    <t>П</t>
  </si>
  <si>
    <t xml:space="preserve">доктор філософії (PhD) </t>
  </si>
  <si>
    <t>магістра</t>
  </si>
  <si>
    <t>Заліково-екзаменаційна сесія</t>
  </si>
  <si>
    <t>ІІІ курс</t>
  </si>
  <si>
    <t>ІV курс</t>
  </si>
  <si>
    <t>17</t>
  </si>
  <si>
    <t>18</t>
  </si>
  <si>
    <t>21</t>
  </si>
  <si>
    <t>22</t>
  </si>
  <si>
    <t>С/А</t>
  </si>
  <si>
    <t>Педагогічна
практика</t>
  </si>
  <si>
    <t>ІV.  ДЕРЖАВНА АТЕСТАЦІЯ</t>
  </si>
  <si>
    <t>Форма державної атестації (захист дисертаційноної роботи)</t>
  </si>
  <si>
    <t>Захист дисертації</t>
  </si>
  <si>
    <t>З</t>
  </si>
  <si>
    <t>Педагогічна практика</t>
  </si>
  <si>
    <t>НР</t>
  </si>
  <si>
    <t>Науково-дослідна робота</t>
  </si>
  <si>
    <t>Попередній захист, захист</t>
  </si>
  <si>
    <t>протягом 4 семестру</t>
  </si>
  <si>
    <t>Східноєвропейський національний університет імені Лесі Українки</t>
  </si>
  <si>
    <t>Тематич. курс з магістерської програми за вибором</t>
  </si>
  <si>
    <t>Планування та стандарти наукової діяльності</t>
  </si>
  <si>
    <t>Філософія та методологія науки</t>
  </si>
  <si>
    <t>Сучасні методи викладання у вищій школі</t>
  </si>
  <si>
    <t>Інформаційний пошук і робота з бібліотечними ресурсами</t>
  </si>
  <si>
    <t>Реєстрація прав інтелектуальної власності</t>
  </si>
  <si>
    <t xml:space="preserve">Погоджено: відділ аспірантури, докторантури та наукового стажування </t>
  </si>
  <si>
    <t>Лютий</t>
  </si>
  <si>
    <t>Сучасні інформаційні технології</t>
  </si>
  <si>
    <t>Бєлікова Н.О.</t>
  </si>
  <si>
    <t>Академічна риторика</t>
  </si>
  <si>
    <t>1.2. Вибіркові навчальні дисципліни</t>
  </si>
  <si>
    <t>1.1. Обов’язкові навчальні дисципліни</t>
  </si>
  <si>
    <t>ІI. Цикл професійної наукової підготовки</t>
  </si>
  <si>
    <t>2.1. Обов’язкові навчальні дисципліни</t>
  </si>
  <si>
    <t>І. Цикл загальної підготовки</t>
  </si>
  <si>
    <t>ІІІ. Цикл практичної підготовки</t>
  </si>
  <si>
    <t>192/96</t>
  </si>
  <si>
    <t>36/18</t>
  </si>
  <si>
    <t>64/32</t>
  </si>
  <si>
    <t>44/22</t>
  </si>
  <si>
    <t>168/84</t>
  </si>
  <si>
    <t>48/144</t>
  </si>
  <si>
    <t>54/72</t>
  </si>
  <si>
    <t>116/148</t>
  </si>
  <si>
    <t>436/218</t>
  </si>
  <si>
    <t>100/50</t>
  </si>
  <si>
    <t>434/652</t>
  </si>
  <si>
    <t xml:space="preserve">доктора філософії (PhD) </t>
  </si>
  <si>
    <t>24/12</t>
  </si>
  <si>
    <t>20/10</t>
  </si>
  <si>
    <t>16/8</t>
  </si>
  <si>
    <t>№ з/п</t>
  </si>
  <si>
    <t>2.2. Вибіркові навчальні дисципліни</t>
  </si>
  <si>
    <t xml:space="preserve"> ______________________ проф. А.В.Цьось</t>
  </si>
  <si>
    <t>протокол № ____ від " _____" _______________ 2020 р.</t>
  </si>
  <si>
    <t>"_______" ____________________ 2020 р.</t>
  </si>
  <si>
    <t>01 «Освіта / Педагогіка»</t>
  </si>
  <si>
    <t>014 «Середня освіта (Фізична культура)»</t>
  </si>
  <si>
    <t>Освітньо-наукова програма</t>
  </si>
  <si>
    <t>"Теорія та методика навчання фізичної культури"</t>
  </si>
  <si>
    <t>Промоція наукового продукту та управління проєктами</t>
  </si>
  <si>
    <t xml:space="preserve">Теорія та методика навчання фізичної культури </t>
  </si>
  <si>
    <t>Керівник проєктної групи</t>
  </si>
  <si>
    <t>Декан інституту фізичної культури, спорту та здоров’я</t>
  </si>
  <si>
    <t>Пантік В.В.</t>
  </si>
  <si>
    <t>Завідувач  кафедри теорії фізичного виховання та рекреації</t>
  </si>
  <si>
    <t xml:space="preserve"> "____"___________________2020 р.</t>
  </si>
  <si>
    <t>Розглянуто та затверджено рішенням вченої ради</t>
  </si>
  <si>
    <t>Теорія та методика адаптивної фізичної культури</t>
  </si>
  <si>
    <t xml:space="preserve"> ______________________ доц. Громик Ю.В.</t>
  </si>
  <si>
    <t xml:space="preserve">Проректор з навчальної роботи та рекрутації                                                                  </t>
  </si>
  <si>
    <t>очна / заочна</t>
  </si>
  <si>
    <t>ФС</t>
  </si>
  <si>
    <t>Фаховий семінар</t>
  </si>
  <si>
    <t xml:space="preserve">Фаховий семінар
</t>
  </si>
  <si>
    <t>34/18</t>
  </si>
  <si>
    <t>18/10</t>
  </si>
  <si>
    <t>Наукові засади формування здорового способу життя</t>
  </si>
  <si>
    <t>Психодіагностика у науковій діяльності</t>
  </si>
  <si>
    <t>Науково-педагогічна діяльність у закладах вищої освіти</t>
  </si>
  <si>
    <t>Організація оздоровчо-рекреаційної діяльності дітей та молоді</t>
  </si>
  <si>
    <t>Навчальний план затверджено Вченою радою СНУ імені Лесі Українки (протокол № ___ від ___________ 2020 року)</t>
  </si>
  <si>
    <t>Сeрпень</t>
  </si>
  <si>
    <t>Науково-педагогічна практика</t>
  </si>
  <si>
    <t xml:space="preserve"> Теорія і практикаспортивної підготовки</t>
  </si>
  <si>
    <t>200/100</t>
  </si>
  <si>
    <t>128/64</t>
  </si>
  <si>
    <t>72/36</t>
  </si>
  <si>
    <t>340/440</t>
  </si>
  <si>
    <t>636/318</t>
  </si>
  <si>
    <t>296/148</t>
  </si>
  <si>
    <t>240/120</t>
  </si>
  <si>
    <t>774/1092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</si>
</sst>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грн.&quot;_-;\-* #,##0.00\ &quot;грн.&quot;_-;_-* &quot;-&quot;??\ &quot;грн.&quot;_-;_-@_-"/>
    <numFmt numFmtId="165" formatCode="0.0"/>
  </numFmts>
  <fonts count="8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8"/>
      <name val="Times New Roman Cyr"/>
      <charset val="204"/>
    </font>
    <font>
      <sz val="14"/>
      <name val="Times New Roman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 Cyr"/>
      <charset val="204"/>
    </font>
    <font>
      <sz val="12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b/>
      <sz val="26"/>
      <name val="Times New Roman Cyr"/>
      <family val="1"/>
      <charset val="204"/>
    </font>
    <font>
      <sz val="26"/>
      <color indexed="8"/>
      <name val="Calibri"/>
      <family val="2"/>
      <charset val="204"/>
    </font>
    <font>
      <b/>
      <sz val="20"/>
      <name val="Times New Roman Cyr"/>
      <charset val="204"/>
    </font>
    <font>
      <sz val="2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4"/>
      <name val="Times New Roman Cyr"/>
      <charset val="204"/>
    </font>
    <font>
      <i/>
      <sz val="10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30"/>
      <name val="Times New Roman Cyr"/>
      <charset val="204"/>
    </font>
    <font>
      <sz val="20"/>
      <name val="Times New Roman Cyr"/>
      <charset val="204"/>
    </font>
    <font>
      <b/>
      <sz val="11"/>
      <name val="Times New Roman Cyr"/>
      <charset val="204"/>
    </font>
    <font>
      <b/>
      <u/>
      <sz val="10"/>
      <name val="Times New Roman"/>
      <family val="1"/>
    </font>
    <font>
      <sz val="13"/>
      <color indexed="8"/>
      <name val="Calibri"/>
      <family val="2"/>
      <charset val="204"/>
    </font>
    <font>
      <b/>
      <sz val="13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90">
    <xf numFmtId="0" fontId="0" fillId="0" borderId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3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7" borderId="1" applyNumberFormat="0" applyAlignment="0" applyProtection="0"/>
    <xf numFmtId="0" fontId="70" fillId="0" borderId="6" applyNumberFormat="0" applyFill="0" applyAlignment="0" applyProtection="0"/>
    <xf numFmtId="0" fontId="71" fillId="22" borderId="0" applyNumberFormat="0" applyBorder="0" applyAlignment="0" applyProtection="0"/>
    <xf numFmtId="0" fontId="1" fillId="23" borderId="7" applyNumberFormat="0" applyFont="0" applyAlignment="0" applyProtection="0"/>
    <xf numFmtId="0" fontId="72" fillId="2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9" fontId="2" fillId="0" borderId="0" applyFont="0" applyFill="0" applyBorder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164" fontId="2" fillId="0" borderId="0" applyFont="0" applyFill="0" applyBorder="0" applyAlignment="0" applyProtection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9" applyNumberFormat="0" applyFill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83">
    <xf numFmtId="0" fontId="0" fillId="0" borderId="0" xfId="0"/>
    <xf numFmtId="0" fontId="18" fillId="0" borderId="0" xfId="82" applyFont="1"/>
    <xf numFmtId="0" fontId="21" fillId="0" borderId="0" xfId="82" applyFont="1" applyAlignment="1">
      <alignment vertical="top" wrapText="1"/>
    </xf>
    <xf numFmtId="0" fontId="22" fillId="0" borderId="0" xfId="82" applyFont="1" applyAlignment="1">
      <alignment horizontal="center"/>
    </xf>
    <xf numFmtId="0" fontId="12" fillId="0" borderId="0" xfId="82" applyAlignment="1">
      <alignment horizontal="center"/>
    </xf>
    <xf numFmtId="0" fontId="19" fillId="0" borderId="10" xfId="82" applyFont="1" applyBorder="1" applyAlignment="1">
      <alignment horizontal="center" vertical="center"/>
    </xf>
    <xf numFmtId="0" fontId="18" fillId="0" borderId="0" xfId="82" applyFont="1" applyAlignment="1">
      <alignment horizontal="center" vertical="center"/>
    </xf>
    <xf numFmtId="0" fontId="12" fillId="0" borderId="0" xfId="82"/>
    <xf numFmtId="0" fontId="12" fillId="0" borderId="0" xfId="82" applyAlignment="1">
      <alignment horizontal="center" vertical="center"/>
    </xf>
    <xf numFmtId="0" fontId="23" fillId="0" borderId="0" xfId="82" applyFont="1"/>
    <xf numFmtId="0" fontId="23" fillId="0" borderId="0" xfId="82" applyFont="1" applyFill="1"/>
    <xf numFmtId="0" fontId="27" fillId="0" borderId="10" xfId="82" applyFont="1" applyBorder="1" applyAlignment="1">
      <alignment horizontal="center" vertical="center"/>
    </xf>
    <xf numFmtId="0" fontId="31" fillId="0" borderId="0" xfId="83" applyFont="1"/>
    <xf numFmtId="0" fontId="31" fillId="0" borderId="0" xfId="83" applyFont="1" applyAlignment="1">
      <alignment horizontal="center" vertical="center"/>
    </xf>
    <xf numFmtId="0" fontId="31" fillId="0" borderId="0" xfId="83" applyFont="1" applyFill="1"/>
    <xf numFmtId="0" fontId="33" fillId="0" borderId="0" xfId="83" applyFont="1"/>
    <xf numFmtId="0" fontId="31" fillId="0" borderId="0" xfId="83" applyFont="1" applyBorder="1"/>
    <xf numFmtId="1" fontId="34" fillId="0" borderId="0" xfId="83" applyNumberFormat="1" applyFont="1" applyFill="1" applyBorder="1" applyAlignment="1"/>
    <xf numFmtId="0" fontId="33" fillId="0" borderId="0" xfId="83" applyFont="1" applyFill="1" applyBorder="1"/>
    <xf numFmtId="0" fontId="32" fillId="0" borderId="0" xfId="0" applyFont="1" applyFill="1" applyBorder="1"/>
    <xf numFmtId="0" fontId="31" fillId="0" borderId="0" xfId="83" applyFont="1" applyFill="1" applyAlignment="1">
      <alignment wrapText="1"/>
    </xf>
    <xf numFmtId="0" fontId="25" fillId="0" borderId="0" xfId="82" applyFont="1" applyAlignment="1">
      <alignment vertical="top" wrapText="1"/>
    </xf>
    <xf numFmtId="0" fontId="12" fillId="0" borderId="0" xfId="82" applyFont="1" applyAlignment="1">
      <alignment vertical="top" wrapText="1"/>
    </xf>
    <xf numFmtId="0" fontId="28" fillId="0" borderId="0" xfId="83" applyFont="1"/>
    <xf numFmtId="0" fontId="44" fillId="0" borderId="10" xfId="82" applyFont="1" applyBorder="1" applyAlignment="1">
      <alignment horizontal="center" vertical="center"/>
    </xf>
    <xf numFmtId="0" fontId="29" fillId="0" borderId="0" xfId="83" applyFont="1" applyFill="1" applyBorder="1" applyAlignment="1"/>
    <xf numFmtId="165" fontId="29" fillId="0" borderId="0" xfId="83" applyNumberFormat="1" applyFont="1" applyFill="1" applyBorder="1" applyAlignment="1"/>
    <xf numFmtId="1" fontId="29" fillId="0" borderId="0" xfId="83" applyNumberFormat="1" applyFont="1" applyFill="1" applyBorder="1" applyAlignment="1"/>
    <xf numFmtId="0" fontId="28" fillId="0" borderId="0" xfId="83" applyFont="1" applyFill="1" applyBorder="1" applyAlignment="1">
      <alignment horizontal="right" vertical="top" wrapText="1"/>
    </xf>
    <xf numFmtId="0" fontId="0" fillId="0" borderId="0" xfId="0" applyBorder="1" applyAlignment="1"/>
    <xf numFmtId="0" fontId="53" fillId="0" borderId="11" xfId="83" applyFont="1" applyBorder="1" applyAlignment="1">
      <alignment horizontal="center" vertical="center" wrapText="1"/>
    </xf>
    <xf numFmtId="0" fontId="54" fillId="0" borderId="12" xfId="83" applyFont="1" applyBorder="1" applyAlignment="1">
      <alignment horizontal="center" vertical="center" wrapText="1"/>
    </xf>
    <xf numFmtId="49" fontId="53" fillId="0" borderId="11" xfId="83" applyNumberFormat="1" applyFont="1" applyBorder="1" applyAlignment="1">
      <alignment horizontal="center" vertical="center" wrapText="1"/>
    </xf>
    <xf numFmtId="49" fontId="53" fillId="0" borderId="13" xfId="83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4" xfId="83" applyFont="1" applyBorder="1" applyAlignment="1">
      <alignment horizontal="center" vertical="center"/>
    </xf>
    <xf numFmtId="49" fontId="53" fillId="0" borderId="14" xfId="83" applyNumberFormat="1" applyFont="1" applyBorder="1" applyAlignment="1">
      <alignment horizontal="center" vertical="center" wrapText="1"/>
    </xf>
    <xf numFmtId="0" fontId="22" fillId="0" borderId="0" xfId="82" applyFont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44" fillId="0" borderId="0" xfId="82" applyFont="1" applyAlignment="1">
      <alignment horizontal="center" vertical="center"/>
    </xf>
    <xf numFmtId="49" fontId="56" fillId="0" borderId="0" xfId="82" applyNumberFormat="1" applyFont="1" applyAlignment="1">
      <alignment vertical="top" wrapText="1"/>
    </xf>
    <xf numFmtId="0" fontId="0" fillId="0" borderId="0" xfId="0" applyAlignment="1"/>
    <xf numFmtId="0" fontId="18" fillId="0" borderId="0" xfId="82" applyFont="1" applyAlignment="1">
      <alignment vertical="center"/>
    </xf>
    <xf numFmtId="0" fontId="0" fillId="0" borderId="0" xfId="0" applyAlignment="1">
      <alignment vertical="center"/>
    </xf>
    <xf numFmtId="0" fontId="19" fillId="0" borderId="0" xfId="82" applyFont="1" applyAlignment="1"/>
    <xf numFmtId="0" fontId="50" fillId="0" borderId="0" xfId="0" applyFont="1" applyAlignment="1"/>
    <xf numFmtId="0" fontId="47" fillId="0" borderId="0" xfId="82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82" applyFont="1" applyAlignment="1">
      <alignment vertical="center"/>
    </xf>
    <xf numFmtId="0" fontId="51" fillId="0" borderId="0" xfId="0" applyFont="1" applyAlignment="1">
      <alignment vertical="center"/>
    </xf>
    <xf numFmtId="0" fontId="44" fillId="0" borderId="0" xfId="82" applyFont="1" applyAlignment="1">
      <alignment vertical="center"/>
    </xf>
    <xf numFmtId="0" fontId="20" fillId="0" borderId="0" xfId="82" applyFont="1" applyBorder="1" applyAlignment="1">
      <alignment vertical="center"/>
    </xf>
    <xf numFmtId="0" fontId="39" fillId="0" borderId="0" xfId="0" applyFont="1"/>
    <xf numFmtId="0" fontId="38" fillId="0" borderId="10" xfId="82" applyFont="1" applyBorder="1" applyAlignment="1">
      <alignment horizontal="center" vertical="center"/>
    </xf>
    <xf numFmtId="0" fontId="22" fillId="0" borderId="0" xfId="82" applyFont="1" applyAlignment="1">
      <alignment vertical="top" wrapText="1"/>
    </xf>
    <xf numFmtId="0" fontId="36" fillId="0" borderId="0" xfId="0" applyFont="1" applyAlignment="1">
      <alignment vertical="top"/>
    </xf>
    <xf numFmtId="0" fontId="26" fillId="0" borderId="0" xfId="82" applyFont="1"/>
    <xf numFmtId="0" fontId="22" fillId="0" borderId="0" xfId="82" applyFont="1" applyFill="1" applyBorder="1"/>
    <xf numFmtId="0" fontId="22" fillId="0" borderId="0" xfId="82" applyFont="1" applyFill="1"/>
    <xf numFmtId="0" fontId="20" fillId="0" borderId="0" xfId="82" applyFont="1" applyAlignment="1">
      <alignment vertical="center"/>
    </xf>
    <xf numFmtId="0" fontId="23" fillId="0" borderId="0" xfId="82" applyFont="1" applyAlignment="1">
      <alignment vertical="center"/>
    </xf>
    <xf numFmtId="0" fontId="52" fillId="0" borderId="0" xfId="82" applyFont="1" applyBorder="1" applyAlignment="1">
      <alignment vertical="center"/>
    </xf>
    <xf numFmtId="0" fontId="23" fillId="0" borderId="0" xfId="82" applyFont="1" applyBorder="1" applyAlignment="1">
      <alignment horizontal="center" vertical="center"/>
    </xf>
    <xf numFmtId="0" fontId="52" fillId="0" borderId="0" xfId="82" applyFont="1" applyAlignment="1"/>
    <xf numFmtId="0" fontId="22" fillId="0" borderId="0" xfId="82" applyFont="1" applyBorder="1"/>
    <xf numFmtId="0" fontId="36" fillId="0" borderId="0" xfId="0" applyFont="1" applyBorder="1" applyAlignment="1"/>
    <xf numFmtId="0" fontId="36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82" applyFont="1" applyBorder="1" applyAlignment="1">
      <alignment vertical="top" wrapText="1"/>
    </xf>
    <xf numFmtId="0" fontId="22" fillId="0" borderId="0" xfId="82" applyFont="1" applyBorder="1" applyAlignment="1"/>
    <xf numFmtId="0" fontId="37" fillId="0" borderId="0" xfId="0" applyFont="1" applyBorder="1" applyAlignment="1">
      <alignment vertical="center"/>
    </xf>
    <xf numFmtId="0" fontId="58" fillId="0" borderId="0" xfId="0" applyFont="1" applyBorder="1" applyAlignment="1">
      <alignment vertical="top"/>
    </xf>
    <xf numFmtId="0" fontId="54" fillId="0" borderId="15" xfId="83" applyFont="1" applyBorder="1" applyAlignment="1">
      <alignment horizontal="center" vertical="center" wrapText="1"/>
    </xf>
    <xf numFmtId="0" fontId="53" fillId="0" borderId="16" xfId="83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29" fillId="0" borderId="0" xfId="83" applyFont="1" applyBorder="1" applyAlignment="1">
      <alignment horizontal="justify" vertical="center"/>
    </xf>
    <xf numFmtId="0" fontId="30" fillId="0" borderId="0" xfId="83" applyFont="1" applyBorder="1" applyAlignment="1">
      <alignment vertical="center"/>
    </xf>
    <xf numFmtId="0" fontId="80" fillId="0" borderId="0" xfId="82" applyFont="1" applyBorder="1" applyAlignment="1">
      <alignment vertical="center"/>
    </xf>
    <xf numFmtId="0" fontId="23" fillId="0" borderId="0" xfId="82" applyFont="1" applyBorder="1" applyAlignment="1">
      <alignment vertical="center"/>
    </xf>
    <xf numFmtId="0" fontId="27" fillId="0" borderId="0" xfId="82" applyFont="1" applyBorder="1" applyAlignment="1">
      <alignment horizontal="center" vertical="center"/>
    </xf>
    <xf numFmtId="0" fontId="38" fillId="0" borderId="0" xfId="82" applyFont="1" applyBorder="1" applyAlignment="1">
      <alignment horizontal="center" vertical="center"/>
    </xf>
    <xf numFmtId="0" fontId="24" fillId="0" borderId="18" xfId="82" applyFont="1" applyBorder="1" applyAlignment="1">
      <alignment horizontal="center" vertical="center"/>
    </xf>
    <xf numFmtId="1" fontId="24" fillId="0" borderId="18" xfId="82" applyNumberFormat="1" applyFont="1" applyBorder="1" applyAlignment="1">
      <alignment horizontal="center" vertical="center"/>
    </xf>
    <xf numFmtId="1" fontId="24" fillId="0" borderId="19" xfId="82" applyNumberFormat="1" applyFont="1" applyBorder="1" applyAlignment="1">
      <alignment horizontal="center" vertical="center"/>
    </xf>
    <xf numFmtId="0" fontId="38" fillId="0" borderId="20" xfId="82" applyFont="1" applyBorder="1" applyAlignment="1">
      <alignment horizontal="center" vertical="center"/>
    </xf>
    <xf numFmtId="0" fontId="38" fillId="0" borderId="21" xfId="82" applyFont="1" applyBorder="1" applyAlignment="1">
      <alignment horizontal="center" vertical="center"/>
    </xf>
    <xf numFmtId="0" fontId="38" fillId="0" borderId="22" xfId="82" applyFont="1" applyBorder="1" applyAlignment="1">
      <alignment horizontal="center" vertical="center"/>
    </xf>
    <xf numFmtId="0" fontId="49" fillId="0" borderId="0" xfId="82" applyFont="1" applyAlignment="1">
      <alignment horizontal="center"/>
    </xf>
    <xf numFmtId="0" fontId="44" fillId="0" borderId="0" xfId="82" applyFont="1" applyAlignment="1"/>
    <xf numFmtId="0" fontId="38" fillId="0" borderId="23" xfId="82" applyFont="1" applyBorder="1" applyAlignment="1">
      <alignment horizontal="center" vertical="center"/>
    </xf>
    <xf numFmtId="0" fontId="38" fillId="0" borderId="19" xfId="82" applyFont="1" applyBorder="1" applyAlignment="1">
      <alignment horizontal="center" vertical="center"/>
    </xf>
    <xf numFmtId="0" fontId="27" fillId="0" borderId="0" xfId="82" applyFont="1" applyBorder="1" applyAlignment="1">
      <alignment vertical="center"/>
    </xf>
    <xf numFmtId="0" fontId="35" fillId="0" borderId="0" xfId="82" applyFont="1" applyBorder="1" applyAlignment="1">
      <alignment vertical="center" wrapText="1"/>
    </xf>
    <xf numFmtId="0" fontId="27" fillId="0" borderId="24" xfId="82" applyFont="1" applyBorder="1" applyAlignment="1">
      <alignment vertical="center"/>
    </xf>
    <xf numFmtId="0" fontId="27" fillId="0" borderId="15" xfId="82" applyFont="1" applyBorder="1" applyAlignment="1">
      <alignment vertical="center"/>
    </xf>
    <xf numFmtId="0" fontId="27" fillId="0" borderId="25" xfId="82" applyFont="1" applyBorder="1" applyAlignment="1">
      <alignment vertical="center"/>
    </xf>
    <xf numFmtId="0" fontId="27" fillId="0" borderId="26" xfId="82" applyFont="1" applyBorder="1" applyAlignment="1">
      <alignment vertical="center"/>
    </xf>
    <xf numFmtId="0" fontId="27" fillId="24" borderId="25" xfId="82" applyFont="1" applyFill="1" applyBorder="1" applyAlignment="1">
      <alignment vertical="center"/>
    </xf>
    <xf numFmtId="0" fontId="27" fillId="24" borderId="27" xfId="82" applyFont="1" applyFill="1" applyBorder="1" applyAlignment="1">
      <alignment vertical="center"/>
    </xf>
    <xf numFmtId="0" fontId="27" fillId="24" borderId="26" xfId="82" applyFont="1" applyFill="1" applyBorder="1" applyAlignment="1">
      <alignment vertical="center"/>
    </xf>
    <xf numFmtId="0" fontId="27" fillId="24" borderId="28" xfId="82" applyFont="1" applyFill="1" applyBorder="1" applyAlignment="1">
      <alignment vertical="center"/>
    </xf>
    <xf numFmtId="0" fontId="0" fillId="0" borderId="29" xfId="0" applyBorder="1" applyAlignment="1"/>
    <xf numFmtId="0" fontId="0" fillId="0" borderId="30" xfId="0" applyBorder="1" applyAlignment="1"/>
    <xf numFmtId="0" fontId="53" fillId="0" borderId="31" xfId="83" applyFont="1" applyBorder="1" applyAlignment="1">
      <alignment horizontal="center" vertical="center" wrapText="1"/>
    </xf>
    <xf numFmtId="0" fontId="53" fillId="0" borderId="32" xfId="83" applyFont="1" applyBorder="1" applyAlignment="1">
      <alignment horizontal="center" vertical="center" wrapText="1"/>
    </xf>
    <xf numFmtId="0" fontId="28" fillId="0" borderId="0" xfId="83" applyFont="1" applyAlignment="1">
      <alignment horizontal="center" vertical="center"/>
    </xf>
    <xf numFmtId="49" fontId="42" fillId="0" borderId="33" xfId="83" applyNumberFormat="1" applyFont="1" applyBorder="1" applyAlignment="1">
      <alignment horizontal="center" vertical="center" wrapText="1"/>
    </xf>
    <xf numFmtId="49" fontId="42" fillId="0" borderId="10" xfId="83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83" applyFont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38" fillId="0" borderId="34" xfId="82" applyFont="1" applyBorder="1" applyAlignment="1">
      <alignment horizontal="center" vertical="center"/>
    </xf>
    <xf numFmtId="0" fontId="38" fillId="0" borderId="16" xfId="82" applyFont="1" applyBorder="1" applyAlignment="1">
      <alignment horizontal="center" vertical="center"/>
    </xf>
    <xf numFmtId="49" fontId="54" fillId="0" borderId="25" xfId="83" applyNumberFormat="1" applyFont="1" applyBorder="1" applyAlignment="1">
      <alignment horizontal="center" vertical="center" wrapText="1"/>
    </xf>
    <xf numFmtId="49" fontId="54" fillId="0" borderId="27" xfId="83" applyNumberFormat="1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49" fontId="54" fillId="0" borderId="35" xfId="83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0" fillId="0" borderId="36" xfId="83" applyFont="1" applyBorder="1" applyAlignment="1">
      <alignment horizontal="center" vertical="center"/>
    </xf>
    <xf numFmtId="0" fontId="0" fillId="0" borderId="26" xfId="0" applyBorder="1" applyAlignment="1"/>
    <xf numFmtId="0" fontId="0" fillId="0" borderId="28" xfId="0" applyBorder="1" applyAlignment="1"/>
    <xf numFmtId="0" fontId="24" fillId="0" borderId="37" xfId="82" applyFont="1" applyBorder="1" applyAlignment="1">
      <alignment horizontal="center" vertical="center"/>
    </xf>
    <xf numFmtId="0" fontId="22" fillId="0" borderId="10" xfId="82" applyFont="1" applyBorder="1" applyAlignment="1">
      <alignment vertical="top" wrapText="1"/>
    </xf>
    <xf numFmtId="0" fontId="38" fillId="0" borderId="38" xfId="82" applyFont="1" applyBorder="1" applyAlignment="1">
      <alignment horizontal="center" vertical="center"/>
    </xf>
    <xf numFmtId="0" fontId="27" fillId="0" borderId="39" xfId="82" applyFont="1" applyBorder="1" applyAlignment="1">
      <alignment horizontal="center" vertical="center"/>
    </xf>
    <xf numFmtId="0" fontId="27" fillId="0" borderId="40" xfId="82" applyFont="1" applyBorder="1" applyAlignment="1">
      <alignment horizontal="center" vertical="center"/>
    </xf>
    <xf numFmtId="0" fontId="27" fillId="0" borderId="41" xfId="82" applyFont="1" applyBorder="1" applyAlignment="1">
      <alignment horizontal="center" vertical="center"/>
    </xf>
    <xf numFmtId="0" fontId="24" fillId="0" borderId="42" xfId="82" applyFont="1" applyBorder="1" applyAlignment="1">
      <alignment horizontal="center" vertical="center"/>
    </xf>
    <xf numFmtId="0" fontId="38" fillId="0" borderId="43" xfId="82" applyFont="1" applyBorder="1" applyAlignment="1">
      <alignment horizontal="center" vertical="center"/>
    </xf>
    <xf numFmtId="0" fontId="38" fillId="0" borderId="44" xfId="82" applyFont="1" applyBorder="1" applyAlignment="1">
      <alignment horizontal="center" vertical="center"/>
    </xf>
    <xf numFmtId="0" fontId="38" fillId="0" borderId="45" xfId="82" applyFont="1" applyBorder="1" applyAlignment="1">
      <alignment horizontal="center" vertical="center"/>
    </xf>
    <xf numFmtId="0" fontId="12" fillId="24" borderId="41" xfId="82" applyFill="1" applyBorder="1" applyAlignment="1"/>
    <xf numFmtId="0" fontId="12" fillId="24" borderId="46" xfId="82" applyFill="1" applyBorder="1" applyAlignment="1"/>
    <xf numFmtId="0" fontId="12" fillId="24" borderId="47" xfId="82" applyFill="1" applyBorder="1" applyAlignment="1"/>
    <xf numFmtId="1" fontId="24" fillId="25" borderId="18" xfId="82" applyNumberFormat="1" applyFont="1" applyFill="1" applyBorder="1" applyAlignment="1">
      <alignment horizontal="center" vertical="center"/>
    </xf>
    <xf numFmtId="0" fontId="38" fillId="25" borderId="22" xfId="82" applyFont="1" applyFill="1" applyBorder="1" applyAlignment="1">
      <alignment horizontal="center" vertical="center"/>
    </xf>
    <xf numFmtId="0" fontId="38" fillId="25" borderId="10" xfId="82" applyFont="1" applyFill="1" applyBorder="1" applyAlignment="1">
      <alignment horizontal="center" vertical="center"/>
    </xf>
    <xf numFmtId="1" fontId="24" fillId="26" borderId="18" xfId="82" applyNumberFormat="1" applyFont="1" applyFill="1" applyBorder="1" applyAlignment="1">
      <alignment horizontal="center" vertical="center"/>
    </xf>
    <xf numFmtId="0" fontId="38" fillId="26" borderId="22" xfId="82" applyFont="1" applyFill="1" applyBorder="1" applyAlignment="1">
      <alignment horizontal="center" vertical="center"/>
    </xf>
    <xf numFmtId="0" fontId="38" fillId="26" borderId="10" xfId="82" applyFont="1" applyFill="1" applyBorder="1" applyAlignment="1">
      <alignment horizontal="center" vertical="center"/>
    </xf>
    <xf numFmtId="0" fontId="38" fillId="26" borderId="19" xfId="82" applyFont="1" applyFill="1" applyBorder="1" applyAlignment="1">
      <alignment horizontal="center" vertical="center"/>
    </xf>
    <xf numFmtId="0" fontId="38" fillId="26" borderId="20" xfId="82" applyFont="1" applyFill="1" applyBorder="1" applyAlignment="1">
      <alignment horizontal="center" vertical="center"/>
    </xf>
    <xf numFmtId="1" fontId="24" fillId="26" borderId="48" xfId="82" applyNumberFormat="1" applyFont="1" applyFill="1" applyBorder="1" applyAlignment="1">
      <alignment horizontal="center" vertical="center"/>
    </xf>
    <xf numFmtId="0" fontId="38" fillId="26" borderId="49" xfId="82" applyFont="1" applyFill="1" applyBorder="1" applyAlignment="1">
      <alignment horizontal="center" vertical="center"/>
    </xf>
    <xf numFmtId="0" fontId="38" fillId="26" borderId="48" xfId="82" applyFont="1" applyFill="1" applyBorder="1" applyAlignment="1">
      <alignment horizontal="center" vertical="center"/>
    </xf>
    <xf numFmtId="0" fontId="38" fillId="26" borderId="36" xfId="82" applyFont="1" applyFill="1" applyBorder="1" applyAlignment="1">
      <alignment horizontal="center" vertical="center"/>
    </xf>
    <xf numFmtId="0" fontId="38" fillId="26" borderId="50" xfId="82" applyFont="1" applyFill="1" applyBorder="1" applyAlignment="1">
      <alignment horizontal="center" vertical="center"/>
    </xf>
    <xf numFmtId="0" fontId="38" fillId="25" borderId="38" xfId="82" applyFont="1" applyFill="1" applyBorder="1" applyAlignment="1">
      <alignment horizontal="center" vertical="center"/>
    </xf>
    <xf numFmtId="0" fontId="28" fillId="0" borderId="51" xfId="83" applyNumberFormat="1" applyFont="1" applyFill="1" applyBorder="1" applyAlignment="1">
      <alignment horizontal="center" vertical="center" wrapText="1"/>
    </xf>
    <xf numFmtId="0" fontId="28" fillId="0" borderId="52" xfId="83" applyNumberFormat="1" applyFont="1" applyFill="1" applyBorder="1" applyAlignment="1">
      <alignment vertical="top" wrapText="1"/>
    </xf>
    <xf numFmtId="0" fontId="28" fillId="0" borderId="53" xfId="83" applyNumberFormat="1" applyFont="1" applyFill="1" applyBorder="1" applyAlignment="1">
      <alignment horizontal="center" vertical="center" wrapText="1"/>
    </xf>
    <xf numFmtId="0" fontId="28" fillId="0" borderId="38" xfId="83" applyNumberFormat="1" applyFont="1" applyFill="1" applyBorder="1" applyAlignment="1">
      <alignment horizontal="center" vertical="center" wrapText="1"/>
    </xf>
    <xf numFmtId="0" fontId="28" fillId="0" borderId="54" xfId="83" applyNumberFormat="1" applyFont="1" applyFill="1" applyBorder="1" applyAlignment="1">
      <alignment horizontal="center" vertical="center" wrapText="1"/>
    </xf>
    <xf numFmtId="0" fontId="28" fillId="0" borderId="55" xfId="83" applyNumberFormat="1" applyFont="1" applyFill="1" applyBorder="1" applyAlignment="1">
      <alignment horizontal="center" vertical="center" wrapText="1"/>
    </xf>
    <xf numFmtId="0" fontId="28" fillId="0" borderId="10" xfId="83" applyNumberFormat="1" applyFont="1" applyFill="1" applyBorder="1" applyAlignment="1">
      <alignment horizontal="center" vertical="center" wrapText="1"/>
    </xf>
    <xf numFmtId="0" fontId="28" fillId="0" borderId="10" xfId="83" applyNumberFormat="1" applyFont="1" applyFill="1" applyBorder="1" applyAlignment="1">
      <alignment wrapText="1"/>
    </xf>
    <xf numFmtId="0" fontId="28" fillId="24" borderId="56" xfId="83" applyNumberFormat="1" applyFont="1" applyFill="1" applyBorder="1" applyAlignment="1">
      <alignment horizontal="center" vertical="center" wrapText="1"/>
    </xf>
    <xf numFmtId="0" fontId="28" fillId="0" borderId="40" xfId="83" applyNumberFormat="1" applyFont="1" applyFill="1" applyBorder="1" applyAlignment="1">
      <alignment vertical="center" wrapText="1"/>
    </xf>
    <xf numFmtId="0" fontId="28" fillId="0" borderId="49" xfId="83" applyNumberFormat="1" applyFont="1" applyFill="1" applyBorder="1" applyAlignment="1">
      <alignment vertical="center" wrapText="1"/>
    </xf>
    <xf numFmtId="0" fontId="84" fillId="0" borderId="21" xfId="83" applyNumberFormat="1" applyFont="1" applyBorder="1" applyAlignment="1">
      <alignment horizontal="center" vertical="center" wrapText="1"/>
    </xf>
    <xf numFmtId="0" fontId="53" fillId="0" borderId="43" xfId="83" applyNumberFormat="1" applyFont="1" applyBorder="1" applyAlignment="1">
      <alignment horizontal="center" vertical="center" wrapText="1"/>
    </xf>
    <xf numFmtId="0" fontId="53" fillId="0" borderId="57" xfId="83" applyNumberFormat="1" applyFont="1" applyBorder="1" applyAlignment="1">
      <alignment horizontal="center" vertical="center" wrapText="1"/>
    </xf>
    <xf numFmtId="0" fontId="0" fillId="0" borderId="21" xfId="0" applyNumberFormat="1" applyBorder="1" applyAlignment="1"/>
    <xf numFmtId="0" fontId="0" fillId="0" borderId="58" xfId="0" applyNumberFormat="1" applyBorder="1" applyAlignment="1">
      <alignment horizontal="center"/>
    </xf>
    <xf numFmtId="0" fontId="37" fillId="0" borderId="38" xfId="83" applyNumberFormat="1" applyFont="1" applyFill="1" applyBorder="1" applyAlignment="1">
      <alignment horizontal="center" vertical="center" wrapText="1"/>
    </xf>
    <xf numFmtId="0" fontId="28" fillId="24" borderId="59" xfId="83" applyNumberFormat="1" applyFont="1" applyFill="1" applyBorder="1" applyAlignment="1">
      <alignment horizontal="center" vertical="center" wrapText="1"/>
    </xf>
    <xf numFmtId="0" fontId="28" fillId="0" borderId="60" xfId="83" applyNumberFormat="1" applyFont="1" applyFill="1" applyBorder="1" applyAlignment="1">
      <alignment horizontal="center" vertical="center" wrapText="1"/>
    </xf>
    <xf numFmtId="0" fontId="37" fillId="0" borderId="40" xfId="83" applyNumberFormat="1" applyFont="1" applyFill="1" applyBorder="1" applyAlignment="1">
      <alignment vertical="center" wrapText="1"/>
    </xf>
    <xf numFmtId="0" fontId="37" fillId="0" borderId="36" xfId="83" applyNumberFormat="1" applyFont="1" applyFill="1" applyBorder="1" applyAlignment="1">
      <alignment vertical="center" wrapText="1"/>
    </xf>
    <xf numFmtId="0" fontId="28" fillId="0" borderId="33" xfId="83" applyNumberFormat="1" applyFont="1" applyBorder="1" applyAlignment="1">
      <alignment horizontal="center" vertical="center" wrapText="1"/>
    </xf>
    <xf numFmtId="0" fontId="28" fillId="0" borderId="36" xfId="83" applyNumberFormat="1" applyFont="1" applyBorder="1" applyAlignment="1">
      <alignment horizontal="center" vertical="center" wrapText="1"/>
    </xf>
    <xf numFmtId="0" fontId="28" fillId="0" borderId="59" xfId="83" applyNumberFormat="1" applyFont="1" applyBorder="1" applyAlignment="1">
      <alignment horizontal="center" vertical="center" wrapText="1"/>
    </xf>
    <xf numFmtId="0" fontId="28" fillId="0" borderId="60" xfId="83" applyNumberFormat="1" applyFont="1" applyBorder="1" applyAlignment="1">
      <alignment horizontal="center" vertical="center" wrapText="1"/>
    </xf>
    <xf numFmtId="0" fontId="36" fillId="0" borderId="33" xfId="0" applyNumberFormat="1" applyFont="1" applyBorder="1" applyAlignment="1"/>
    <xf numFmtId="0" fontId="36" fillId="0" borderId="61" xfId="0" applyNumberFormat="1" applyFont="1" applyBorder="1" applyAlignment="1"/>
    <xf numFmtId="0" fontId="37" fillId="0" borderId="53" xfId="83" applyNumberFormat="1" applyFont="1" applyFill="1" applyBorder="1" applyAlignment="1">
      <alignment horizontal="center" vertical="center" wrapText="1"/>
    </xf>
    <xf numFmtId="0" fontId="28" fillId="0" borderId="62" xfId="83" applyNumberFormat="1" applyFont="1" applyFill="1" applyBorder="1" applyAlignment="1">
      <alignment horizontal="center" vertical="center" wrapText="1"/>
    </xf>
    <xf numFmtId="0" fontId="37" fillId="0" borderId="55" xfId="83" applyNumberFormat="1" applyFont="1" applyFill="1" applyBorder="1" applyAlignment="1">
      <alignment vertical="center" wrapText="1"/>
    </xf>
    <xf numFmtId="0" fontId="36" fillId="0" borderId="40" xfId="0" applyNumberFormat="1" applyFont="1" applyBorder="1" applyAlignment="1"/>
    <xf numFmtId="0" fontId="28" fillId="0" borderId="23" xfId="83" applyNumberFormat="1" applyFont="1" applyBorder="1" applyAlignment="1">
      <alignment horizontal="center" vertical="center" wrapText="1"/>
    </xf>
    <xf numFmtId="0" fontId="28" fillId="0" borderId="63" xfId="83" applyNumberFormat="1" applyFont="1" applyBorder="1" applyAlignment="1">
      <alignment horizontal="center" vertical="center" wrapText="1"/>
    </xf>
    <xf numFmtId="0" fontId="28" fillId="0" borderId="44" xfId="83" applyNumberFormat="1" applyFont="1" applyBorder="1" applyAlignment="1">
      <alignment horizontal="center" vertical="center" wrapText="1"/>
    </xf>
    <xf numFmtId="0" fontId="33" fillId="27" borderId="17" xfId="83" applyNumberFormat="1" applyFont="1" applyFill="1" applyBorder="1" applyAlignment="1">
      <alignment horizontal="center" vertical="center" wrapText="1"/>
    </xf>
    <xf numFmtId="0" fontId="33" fillId="27" borderId="14" xfId="83" applyNumberFormat="1" applyFont="1" applyFill="1" applyBorder="1" applyAlignment="1">
      <alignment horizontal="center" vertical="center" wrapText="1"/>
    </xf>
    <xf numFmtId="0" fontId="33" fillId="27" borderId="64" xfId="83" applyNumberFormat="1" applyFont="1" applyFill="1" applyBorder="1" applyAlignment="1">
      <alignment horizontal="center" vertical="center" wrapText="1"/>
    </xf>
    <xf numFmtId="0" fontId="33" fillId="27" borderId="11" xfId="83" applyNumberFormat="1" applyFont="1" applyFill="1" applyBorder="1" applyAlignment="1">
      <alignment horizontal="center" vertical="center" wrapText="1"/>
    </xf>
    <xf numFmtId="0" fontId="28" fillId="0" borderId="51" xfId="83" applyNumberFormat="1" applyFont="1" applyBorder="1" applyAlignment="1">
      <alignment horizontal="center" vertical="center" wrapText="1"/>
    </xf>
    <xf numFmtId="0" fontId="28" fillId="0" borderId="10" xfId="83" applyNumberFormat="1" applyFont="1" applyBorder="1" applyAlignment="1">
      <alignment horizontal="center" vertical="center" wrapText="1"/>
    </xf>
    <xf numFmtId="0" fontId="28" fillId="28" borderId="10" xfId="83" applyNumberFormat="1" applyFont="1" applyFill="1" applyBorder="1" applyAlignment="1">
      <alignment horizontal="center" vertical="center" wrapText="1"/>
    </xf>
    <xf numFmtId="0" fontId="28" fillId="28" borderId="60" xfId="83" applyNumberFormat="1" applyFont="1" applyFill="1" applyBorder="1" applyAlignment="1">
      <alignment horizontal="center" vertical="center" wrapText="1"/>
    </xf>
    <xf numFmtId="0" fontId="28" fillId="0" borderId="19" xfId="83" applyNumberFormat="1" applyFont="1" applyBorder="1" applyAlignment="1">
      <alignment horizontal="center" vertical="center" wrapText="1"/>
    </xf>
    <xf numFmtId="0" fontId="39" fillId="29" borderId="17" xfId="83" applyNumberFormat="1" applyFont="1" applyFill="1" applyBorder="1" applyAlignment="1">
      <alignment horizontal="center" vertical="center" wrapText="1"/>
    </xf>
    <xf numFmtId="0" fontId="39" fillId="29" borderId="14" xfId="83" applyNumberFormat="1" applyFont="1" applyFill="1" applyBorder="1" applyAlignment="1">
      <alignment horizontal="center" vertical="center" wrapText="1"/>
    </xf>
    <xf numFmtId="0" fontId="39" fillId="29" borderId="12" xfId="83" applyNumberFormat="1" applyFont="1" applyFill="1" applyBorder="1" applyAlignment="1">
      <alignment horizontal="center" vertical="center" wrapText="1"/>
    </xf>
    <xf numFmtId="0" fontId="39" fillId="29" borderId="64" xfId="83" applyNumberFormat="1" applyFont="1" applyFill="1" applyBorder="1" applyAlignment="1">
      <alignment horizontal="center" vertical="center" wrapText="1"/>
    </xf>
    <xf numFmtId="0" fontId="39" fillId="29" borderId="13" xfId="83" applyNumberFormat="1" applyFont="1" applyFill="1" applyBorder="1" applyAlignment="1">
      <alignment horizontal="center" vertical="center" wrapText="1"/>
    </xf>
    <xf numFmtId="0" fontId="37" fillId="0" borderId="21" xfId="83" applyNumberFormat="1" applyFont="1" applyFill="1" applyBorder="1" applyAlignment="1">
      <alignment vertical="center" wrapText="1"/>
    </xf>
    <xf numFmtId="0" fontId="37" fillId="0" borderId="49" xfId="83" applyNumberFormat="1" applyFont="1" applyFill="1" applyBorder="1" applyAlignment="1">
      <alignment vertical="center" wrapText="1"/>
    </xf>
    <xf numFmtId="0" fontId="31" fillId="0" borderId="21" xfId="83" applyNumberFormat="1" applyFont="1" applyFill="1" applyBorder="1"/>
    <xf numFmtId="0" fontId="32" fillId="24" borderId="56" xfId="83" applyNumberFormat="1" applyFont="1" applyFill="1" applyBorder="1" applyAlignment="1">
      <alignment horizontal="center" vertical="center" wrapText="1"/>
    </xf>
    <xf numFmtId="0" fontId="39" fillId="30" borderId="64" xfId="83" applyNumberFormat="1" applyFont="1" applyFill="1" applyBorder="1" applyAlignment="1">
      <alignment vertical="center" wrapText="1"/>
    </xf>
    <xf numFmtId="0" fontId="28" fillId="30" borderId="17" xfId="83" applyNumberFormat="1" applyFont="1" applyFill="1" applyBorder="1" applyAlignment="1">
      <alignment vertical="center" wrapText="1"/>
    </xf>
    <xf numFmtId="0" fontId="37" fillId="0" borderId="52" xfId="76" applyNumberFormat="1" applyFont="1" applyFill="1" applyBorder="1" applyAlignment="1">
      <alignment horizontal="center" vertical="center" wrapText="1"/>
    </xf>
    <xf numFmtId="0" fontId="28" fillId="24" borderId="53" xfId="83" applyNumberFormat="1" applyFont="1" applyFill="1" applyBorder="1" applyAlignment="1">
      <alignment horizontal="center" vertical="center" wrapText="1"/>
    </xf>
    <xf numFmtId="0" fontId="28" fillId="0" borderId="52" xfId="83" applyNumberFormat="1" applyFont="1" applyFill="1" applyBorder="1" applyAlignment="1">
      <alignment horizontal="center" vertical="center" wrapText="1"/>
    </xf>
    <xf numFmtId="0" fontId="28" fillId="24" borderId="65" xfId="83" applyNumberFormat="1" applyFont="1" applyFill="1" applyBorder="1" applyAlignment="1">
      <alignment horizontal="center" vertical="center" wrapText="1"/>
    </xf>
    <xf numFmtId="0" fontId="32" fillId="0" borderId="38" xfId="83" applyNumberFormat="1" applyFont="1" applyFill="1" applyBorder="1" applyAlignment="1">
      <alignment horizontal="center" vertical="center" wrapText="1"/>
    </xf>
    <xf numFmtId="0" fontId="32" fillId="0" borderId="38" xfId="83" applyNumberFormat="1" applyFont="1" applyFill="1" applyBorder="1" applyAlignment="1">
      <alignment wrapText="1"/>
    </xf>
    <xf numFmtId="0" fontId="37" fillId="0" borderId="43" xfId="83" applyNumberFormat="1" applyFont="1" applyFill="1" applyBorder="1" applyAlignment="1">
      <alignment vertical="center" wrapText="1"/>
    </xf>
    <xf numFmtId="0" fontId="37" fillId="0" borderId="57" xfId="83" applyNumberFormat="1" applyFont="1" applyFill="1" applyBorder="1" applyAlignment="1">
      <alignment vertical="center" wrapText="1"/>
    </xf>
    <xf numFmtId="0" fontId="31" fillId="0" borderId="56" xfId="83" applyNumberFormat="1" applyFont="1" applyFill="1" applyBorder="1"/>
    <xf numFmtId="0" fontId="33" fillId="27" borderId="13" xfId="83" applyNumberFormat="1" applyFont="1" applyFill="1" applyBorder="1" applyAlignment="1">
      <alignment horizontal="center" vertical="center" wrapText="1"/>
    </xf>
    <xf numFmtId="0" fontId="33" fillId="30" borderId="14" xfId="83" applyNumberFormat="1" applyFont="1" applyFill="1" applyBorder="1" applyAlignment="1">
      <alignment horizontal="center" vertical="center" wrapText="1"/>
    </xf>
    <xf numFmtId="0" fontId="39" fillId="30" borderId="17" xfId="83" applyNumberFormat="1" applyFont="1" applyFill="1" applyBorder="1" applyAlignment="1">
      <alignment vertical="center" wrapText="1"/>
    </xf>
    <xf numFmtId="0" fontId="39" fillId="30" borderId="13" xfId="83" applyNumberFormat="1" applyFont="1" applyFill="1" applyBorder="1" applyAlignment="1">
      <alignment vertical="center" wrapText="1"/>
    </xf>
    <xf numFmtId="0" fontId="28" fillId="30" borderId="12" xfId="83" applyNumberFormat="1" applyFont="1" applyFill="1" applyBorder="1" applyAlignment="1">
      <alignment vertical="center" wrapText="1"/>
    </xf>
    <xf numFmtId="0" fontId="28" fillId="30" borderId="14" xfId="83" applyNumberFormat="1" applyFont="1" applyFill="1" applyBorder="1" applyAlignment="1">
      <alignment vertical="center" wrapText="1"/>
    </xf>
    <xf numFmtId="0" fontId="33" fillId="29" borderId="38" xfId="83" applyNumberFormat="1" applyFont="1" applyFill="1" applyBorder="1"/>
    <xf numFmtId="0" fontId="33" fillId="29" borderId="56" xfId="83" applyNumberFormat="1" applyFont="1" applyFill="1" applyBorder="1"/>
    <xf numFmtId="0" fontId="29" fillId="27" borderId="17" xfId="83" applyNumberFormat="1" applyFont="1" applyFill="1" applyBorder="1" applyAlignment="1">
      <alignment horizontal="center" vertical="center" wrapText="1"/>
    </xf>
    <xf numFmtId="0" fontId="29" fillId="27" borderId="14" xfId="83" applyNumberFormat="1" applyFont="1" applyFill="1" applyBorder="1" applyAlignment="1">
      <alignment horizontal="center" vertical="center" wrapText="1"/>
    </xf>
    <xf numFmtId="0" fontId="29" fillId="27" borderId="64" xfId="83" applyNumberFormat="1" applyFont="1" applyFill="1" applyBorder="1" applyAlignment="1">
      <alignment horizontal="center" vertical="center" wrapText="1"/>
    </xf>
    <xf numFmtId="0" fontId="28" fillId="0" borderId="66" xfId="83" applyNumberFormat="1" applyFont="1" applyFill="1" applyBorder="1" applyAlignment="1">
      <alignment horizontal="right" vertical="top" wrapText="1"/>
    </xf>
    <xf numFmtId="0" fontId="29" fillId="28" borderId="67" xfId="83" applyNumberFormat="1" applyFont="1" applyFill="1" applyBorder="1" applyAlignment="1"/>
    <xf numFmtId="0" fontId="29" fillId="28" borderId="22" xfId="83" applyNumberFormat="1" applyFont="1" applyFill="1" applyBorder="1" applyAlignment="1"/>
    <xf numFmtId="0" fontId="33" fillId="28" borderId="38" xfId="83" applyNumberFormat="1" applyFont="1" applyFill="1" applyBorder="1"/>
    <xf numFmtId="0" fontId="29" fillId="0" borderId="66" xfId="83" applyNumberFormat="1" applyFont="1" applyFill="1" applyBorder="1" applyAlignment="1"/>
    <xf numFmtId="0" fontId="29" fillId="0" borderId="40" xfId="83" applyNumberFormat="1" applyFont="1" applyFill="1" applyBorder="1" applyAlignment="1">
      <alignment horizontal="center"/>
    </xf>
    <xf numFmtId="0" fontId="29" fillId="0" borderId="36" xfId="83" applyNumberFormat="1" applyFont="1" applyFill="1" applyBorder="1" applyAlignment="1">
      <alignment horizontal="center"/>
    </xf>
    <xf numFmtId="0" fontId="29" fillId="0" borderId="40" xfId="83" applyNumberFormat="1" applyFont="1" applyFill="1" applyBorder="1" applyAlignment="1"/>
    <xf numFmtId="0" fontId="29" fillId="0" borderId="36" xfId="83" applyNumberFormat="1" applyFont="1" applyFill="1" applyBorder="1" applyAlignment="1"/>
    <xf numFmtId="0" fontId="29" fillId="0" borderId="10" xfId="83" applyNumberFormat="1" applyFont="1" applyFill="1" applyBorder="1" applyAlignment="1"/>
    <xf numFmtId="0" fontId="33" fillId="0" borderId="10" xfId="83" applyNumberFormat="1" applyFont="1" applyFill="1" applyBorder="1"/>
    <xf numFmtId="0" fontId="31" fillId="0" borderId="35" xfId="83" applyNumberFormat="1" applyFont="1" applyBorder="1"/>
    <xf numFmtId="0" fontId="29" fillId="0" borderId="41" xfId="83" applyNumberFormat="1" applyFont="1" applyFill="1" applyBorder="1" applyAlignment="1">
      <alignment horizontal="center"/>
    </xf>
    <xf numFmtId="0" fontId="29" fillId="0" borderId="50" xfId="83" applyNumberFormat="1" applyFont="1" applyFill="1" applyBorder="1" applyAlignment="1">
      <alignment horizontal="center"/>
    </xf>
    <xf numFmtId="0" fontId="29" fillId="0" borderId="41" xfId="83" applyNumberFormat="1" applyFont="1" applyFill="1" applyBorder="1" applyAlignment="1"/>
    <xf numFmtId="0" fontId="29" fillId="0" borderId="50" xfId="83" applyNumberFormat="1" applyFont="1" applyFill="1" applyBorder="1" applyAlignment="1"/>
    <xf numFmtId="0" fontId="29" fillId="0" borderId="20" xfId="83" applyNumberFormat="1" applyFont="1" applyFill="1" applyBorder="1" applyAlignment="1"/>
    <xf numFmtId="0" fontId="31" fillId="0" borderId="20" xfId="83" applyNumberFormat="1" applyFont="1" applyBorder="1"/>
    <xf numFmtId="0" fontId="28" fillId="0" borderId="0" xfId="83" applyNumberFormat="1" applyFont="1" applyFill="1" applyBorder="1" applyAlignment="1">
      <alignment horizontal="right" vertical="top" wrapText="1"/>
    </xf>
    <xf numFmtId="0" fontId="29" fillId="0" borderId="0" xfId="83" applyNumberFormat="1" applyFont="1" applyFill="1" applyBorder="1" applyAlignment="1"/>
    <xf numFmtId="0" fontId="33" fillId="0" borderId="0" xfId="83" applyNumberFormat="1" applyFont="1" applyFill="1" applyBorder="1"/>
    <xf numFmtId="0" fontId="28" fillId="0" borderId="0" xfId="83" applyNumberFormat="1" applyFont="1" applyFill="1" applyBorder="1" applyAlignment="1">
      <alignment vertical="top" wrapText="1"/>
    </xf>
    <xf numFmtId="0" fontId="84" fillId="0" borderId="49" xfId="83" applyNumberFormat="1" applyFont="1" applyBorder="1" applyAlignment="1">
      <alignment horizontal="center" vertical="center" wrapText="1"/>
    </xf>
    <xf numFmtId="0" fontId="37" fillId="0" borderId="36" xfId="83" applyNumberFormat="1" applyFont="1" applyFill="1" applyBorder="1" applyAlignment="1">
      <alignment horizontal="center" vertical="center" wrapText="1"/>
    </xf>
    <xf numFmtId="0" fontId="28" fillId="24" borderId="22" xfId="83" applyNumberFormat="1" applyFont="1" applyFill="1" applyBorder="1" applyAlignment="1">
      <alignment horizontal="center" vertical="center" wrapText="1"/>
    </xf>
    <xf numFmtId="0" fontId="28" fillId="24" borderId="10" xfId="83" applyNumberFormat="1" applyFont="1" applyFill="1" applyBorder="1" applyAlignment="1">
      <alignment horizontal="center" vertical="center" wrapText="1"/>
    </xf>
    <xf numFmtId="1" fontId="29" fillId="28" borderId="21" xfId="83" applyNumberFormat="1" applyFont="1" applyFill="1" applyBorder="1" applyAlignment="1">
      <alignment horizontal="center"/>
    </xf>
    <xf numFmtId="0" fontId="31" fillId="0" borderId="0" xfId="83" applyFont="1" applyAlignment="1"/>
    <xf numFmtId="0" fontId="28" fillId="0" borderId="22" xfId="83" applyNumberFormat="1" applyFont="1" applyFill="1" applyBorder="1" applyAlignment="1">
      <alignment horizontal="center" vertical="center" wrapText="1"/>
    </xf>
    <xf numFmtId="0" fontId="28" fillId="0" borderId="20" xfId="83" applyNumberFormat="1" applyFont="1" applyFill="1" applyBorder="1" applyAlignment="1">
      <alignment horizontal="center" vertical="center" wrapText="1"/>
    </xf>
    <xf numFmtId="165" fontId="29" fillId="28" borderId="21" xfId="83" applyNumberFormat="1" applyFont="1" applyFill="1" applyBorder="1" applyAlignment="1">
      <alignment horizontal="center"/>
    </xf>
    <xf numFmtId="0" fontId="29" fillId="27" borderId="11" xfId="83" applyNumberFormat="1" applyFont="1" applyFill="1" applyBorder="1" applyAlignment="1">
      <alignment horizontal="center" vertical="center" wrapText="1"/>
    </xf>
    <xf numFmtId="0" fontId="12" fillId="0" borderId="0" xfId="82" applyFont="1" applyBorder="1" applyAlignment="1">
      <alignment horizontal="center" vertical="top"/>
    </xf>
    <xf numFmtId="0" fontId="19" fillId="0" borderId="0" xfId="82" applyFont="1" applyBorder="1" applyAlignment="1">
      <alignment horizontal="center" vertical="top"/>
    </xf>
    <xf numFmtId="1" fontId="29" fillId="28" borderId="43" xfId="83" applyNumberFormat="1" applyFont="1" applyFill="1" applyBorder="1" applyAlignment="1">
      <alignment horizontal="center"/>
    </xf>
    <xf numFmtId="49" fontId="28" fillId="0" borderId="10" xfId="83" applyNumberFormat="1" applyFont="1" applyFill="1" applyBorder="1" applyAlignment="1">
      <alignment horizontal="center" vertical="center" wrapText="1"/>
    </xf>
    <xf numFmtId="49" fontId="28" fillId="0" borderId="19" xfId="83" applyNumberFormat="1" applyFont="1" applyFill="1" applyBorder="1" applyAlignment="1">
      <alignment horizontal="center" vertical="center" wrapText="1"/>
    </xf>
    <xf numFmtId="0" fontId="37" fillId="0" borderId="55" xfId="83" applyNumberFormat="1" applyFont="1" applyFill="1" applyBorder="1" applyAlignment="1">
      <alignment horizontal="center" vertical="center" wrapText="1"/>
    </xf>
    <xf numFmtId="1" fontId="29" fillId="27" borderId="17" xfId="83" applyNumberFormat="1" applyFont="1" applyFill="1" applyBorder="1" applyAlignment="1">
      <alignment horizontal="center" vertical="center" wrapText="1"/>
    </xf>
    <xf numFmtId="0" fontId="28" fillId="0" borderId="68" xfId="83" applyNumberFormat="1" applyFont="1" applyFill="1" applyBorder="1" applyAlignment="1">
      <alignment horizontal="center" vertical="center" wrapText="1"/>
    </xf>
    <xf numFmtId="0" fontId="28" fillId="24" borderId="68" xfId="83" applyNumberFormat="1" applyFont="1" applyFill="1" applyBorder="1" applyAlignment="1">
      <alignment horizontal="center" vertical="center" wrapText="1"/>
    </xf>
    <xf numFmtId="49" fontId="28" fillId="0" borderId="68" xfId="83" applyNumberFormat="1" applyFont="1" applyFill="1" applyBorder="1" applyAlignment="1">
      <alignment horizontal="center" vertical="center" wrapText="1"/>
    </xf>
    <xf numFmtId="0" fontId="29" fillId="27" borderId="69" xfId="83" applyNumberFormat="1" applyFont="1" applyFill="1" applyBorder="1" applyAlignment="1">
      <alignment horizontal="center" vertical="center" wrapText="1"/>
    </xf>
    <xf numFmtId="0" fontId="83" fillId="24" borderId="34" xfId="83" applyNumberFormat="1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24" borderId="20" xfId="83" applyNumberFormat="1" applyFont="1" applyFill="1" applyBorder="1" applyAlignment="1">
      <alignment horizontal="center" vertical="center" wrapText="1"/>
    </xf>
    <xf numFmtId="0" fontId="83" fillId="0" borderId="20" xfId="83" applyFont="1" applyBorder="1" applyAlignment="1">
      <alignment horizontal="center" vertical="center"/>
    </xf>
    <xf numFmtId="0" fontId="83" fillId="0" borderId="50" xfId="83" applyFont="1" applyBorder="1" applyAlignment="1">
      <alignment horizontal="center" vertical="center"/>
    </xf>
    <xf numFmtId="0" fontId="28" fillId="0" borderId="18" xfId="83" applyNumberFormat="1" applyFont="1" applyFill="1" applyBorder="1" applyAlignment="1">
      <alignment horizontal="center" vertical="center" wrapText="1"/>
    </xf>
    <xf numFmtId="0" fontId="37" fillId="31" borderId="70" xfId="0" applyNumberFormat="1" applyFont="1" applyFill="1" applyBorder="1" applyAlignment="1">
      <alignment vertical="center" wrapText="1"/>
    </xf>
    <xf numFmtId="0" fontId="37" fillId="0" borderId="42" xfId="83" applyNumberFormat="1" applyFont="1" applyFill="1" applyBorder="1" applyAlignment="1">
      <alignment horizontal="center" vertical="center" wrapText="1"/>
    </xf>
    <xf numFmtId="0" fontId="37" fillId="0" borderId="10" xfId="83" applyNumberFormat="1" applyFont="1" applyFill="1" applyBorder="1" applyAlignment="1">
      <alignment horizontal="center" vertical="center" wrapText="1"/>
    </xf>
    <xf numFmtId="0" fontId="28" fillId="0" borderId="51" xfId="83" applyNumberFormat="1" applyFont="1" applyFill="1" applyBorder="1" applyAlignment="1">
      <alignment horizontal="left" vertical="center" wrapText="1"/>
    </xf>
    <xf numFmtId="0" fontId="86" fillId="0" borderId="51" xfId="83" applyNumberFormat="1" applyFont="1" applyFill="1" applyBorder="1" applyAlignment="1">
      <alignment horizontal="left" vertical="center" wrapText="1"/>
    </xf>
    <xf numFmtId="0" fontId="86" fillId="0" borderId="71" xfId="83" applyNumberFormat="1" applyFont="1" applyFill="1" applyBorder="1" applyAlignment="1">
      <alignment horizontal="left" vertical="center" wrapText="1"/>
    </xf>
    <xf numFmtId="0" fontId="28" fillId="0" borderId="72" xfId="83" applyNumberFormat="1" applyFont="1" applyFill="1" applyBorder="1" applyAlignment="1">
      <alignment horizontal="left" vertical="center" wrapText="1"/>
    </xf>
    <xf numFmtId="0" fontId="37" fillId="0" borderId="52" xfId="0" applyNumberFormat="1" applyFont="1" applyFill="1" applyBorder="1" applyAlignment="1">
      <alignment vertical="center" wrapText="1"/>
    </xf>
    <xf numFmtId="0" fontId="37" fillId="0" borderId="73" xfId="0" applyNumberFormat="1" applyFont="1" applyFill="1" applyBorder="1" applyAlignment="1">
      <alignment horizontal="left" vertical="center" wrapText="1"/>
    </xf>
    <xf numFmtId="0" fontId="37" fillId="0" borderId="51" xfId="0" applyNumberFormat="1" applyFont="1" applyFill="1" applyBorder="1" applyAlignment="1">
      <alignment vertical="center" wrapText="1"/>
    </xf>
    <xf numFmtId="0" fontId="37" fillId="0" borderId="52" xfId="0" applyNumberFormat="1" applyFont="1" applyFill="1" applyBorder="1" applyAlignment="1">
      <alignment horizontal="left" vertical="center" wrapText="1"/>
    </xf>
    <xf numFmtId="0" fontId="84" fillId="0" borderId="70" xfId="83" applyFont="1" applyFill="1" applyBorder="1" applyAlignment="1">
      <alignment vertical="center"/>
    </xf>
    <xf numFmtId="0" fontId="30" fillId="32" borderId="69" xfId="83" applyNumberFormat="1" applyFont="1" applyFill="1" applyBorder="1" applyAlignment="1">
      <alignment horizontal="center" vertical="center" wrapText="1"/>
    </xf>
    <xf numFmtId="0" fontId="30" fillId="32" borderId="77" xfId="83" applyNumberFormat="1" applyFont="1" applyFill="1" applyBorder="1" applyAlignment="1">
      <alignment horizontal="center" vertical="center" wrapText="1"/>
    </xf>
    <xf numFmtId="0" fontId="30" fillId="32" borderId="74" xfId="83" applyNumberFormat="1" applyFont="1" applyFill="1" applyBorder="1" applyAlignment="1">
      <alignment horizontal="center" vertical="center" wrapText="1"/>
    </xf>
    <xf numFmtId="0" fontId="30" fillId="32" borderId="76" xfId="83" applyNumberFormat="1" applyFont="1" applyFill="1" applyBorder="1" applyAlignment="1">
      <alignment horizontal="center" vertical="center" wrapText="1"/>
    </xf>
    <xf numFmtId="0" fontId="57" fillId="32" borderId="69" xfId="83" applyNumberFormat="1" applyFont="1" applyFill="1" applyBorder="1" applyAlignment="1">
      <alignment horizontal="center" vertical="top"/>
    </xf>
    <xf numFmtId="0" fontId="57" fillId="32" borderId="77" xfId="83" applyNumberFormat="1" applyFont="1" applyFill="1" applyBorder="1" applyAlignment="1">
      <alignment horizontal="center" vertical="top"/>
    </xf>
    <xf numFmtId="0" fontId="57" fillId="32" borderId="32" xfId="83" applyNumberFormat="1" applyFont="1" applyFill="1" applyBorder="1" applyAlignment="1">
      <alignment horizontal="center" vertical="top"/>
    </xf>
    <xf numFmtId="0" fontId="57" fillId="32" borderId="76" xfId="83" applyNumberFormat="1" applyFont="1" applyFill="1" applyBorder="1" applyAlignment="1">
      <alignment horizontal="center" vertical="top"/>
    </xf>
    <xf numFmtId="0" fontId="39" fillId="0" borderId="0" xfId="83" applyFont="1" applyFill="1" applyBorder="1" applyAlignment="1">
      <alignment horizontal="right" wrapText="1"/>
    </xf>
    <xf numFmtId="0" fontId="28" fillId="0" borderId="0" xfId="83" applyFont="1" applyFill="1" applyBorder="1" applyAlignment="1">
      <alignment horizontal="left" vertical="top" wrapText="1"/>
    </xf>
    <xf numFmtId="0" fontId="46" fillId="0" borderId="41" xfId="83" applyNumberFormat="1" applyFont="1" applyFill="1" applyBorder="1" applyAlignment="1">
      <alignment horizontal="left" vertical="top" wrapText="1"/>
    </xf>
    <xf numFmtId="0" fontId="46" fillId="0" borderId="46" xfId="83" applyNumberFormat="1" applyFont="1" applyFill="1" applyBorder="1" applyAlignment="1">
      <alignment horizontal="left" vertical="top" wrapText="1"/>
    </xf>
    <xf numFmtId="0" fontId="46" fillId="0" borderId="47" xfId="83" applyNumberFormat="1" applyFont="1" applyFill="1" applyBorder="1" applyAlignment="1">
      <alignment horizontal="left" vertical="top" wrapText="1"/>
    </xf>
    <xf numFmtId="0" fontId="76" fillId="30" borderId="69" xfId="0" applyNumberFormat="1" applyFont="1" applyFill="1" applyBorder="1" applyAlignment="1">
      <alignment horizontal="center" vertical="top" wrapText="1"/>
    </xf>
    <xf numFmtId="0" fontId="76" fillId="30" borderId="76" xfId="0" applyNumberFormat="1" applyFont="1" applyFill="1" applyBorder="1" applyAlignment="1">
      <alignment horizontal="center" vertical="top" wrapText="1"/>
    </xf>
    <xf numFmtId="0" fontId="30" fillId="27" borderId="69" xfId="83" applyNumberFormat="1" applyFont="1" applyFill="1" applyBorder="1" applyAlignment="1">
      <alignment horizontal="center" vertical="center" wrapText="1"/>
    </xf>
    <xf numFmtId="0" fontId="30" fillId="27" borderId="76" xfId="83" applyNumberFormat="1" applyFont="1" applyFill="1" applyBorder="1" applyAlignment="1">
      <alignment horizontal="center" vertical="center" wrapText="1"/>
    </xf>
    <xf numFmtId="0" fontId="31" fillId="0" borderId="35" xfId="83" applyNumberFormat="1" applyFont="1" applyBorder="1" applyAlignment="1">
      <alignment horizontal="center"/>
    </xf>
    <xf numFmtId="0" fontId="31" fillId="0" borderId="74" xfId="83" applyNumberFormat="1" applyFont="1" applyBorder="1" applyAlignment="1">
      <alignment horizontal="center"/>
    </xf>
    <xf numFmtId="0" fontId="46" fillId="0" borderId="67" xfId="83" applyNumberFormat="1" applyFont="1" applyFill="1" applyBorder="1" applyAlignment="1">
      <alignment horizontal="left" vertical="top"/>
    </xf>
    <xf numFmtId="0" fontId="46" fillId="0" borderId="75" xfId="83" applyNumberFormat="1" applyFont="1" applyFill="1" applyBorder="1" applyAlignment="1">
      <alignment horizontal="left" vertical="top"/>
    </xf>
    <xf numFmtId="0" fontId="46" fillId="0" borderId="58" xfId="83" applyNumberFormat="1" applyFont="1" applyFill="1" applyBorder="1" applyAlignment="1">
      <alignment horizontal="left" vertical="top"/>
    </xf>
    <xf numFmtId="0" fontId="46" fillId="0" borderId="78" xfId="83" applyNumberFormat="1" applyFont="1" applyFill="1" applyBorder="1" applyAlignment="1">
      <alignment horizontal="left" vertical="top" wrapText="1"/>
    </xf>
    <xf numFmtId="0" fontId="46" fillId="0" borderId="79" xfId="83" applyNumberFormat="1" applyFont="1" applyFill="1" applyBorder="1" applyAlignment="1">
      <alignment horizontal="left" vertical="top" wrapText="1"/>
    </xf>
    <xf numFmtId="0" fontId="46" fillId="0" borderId="80" xfId="83" applyNumberFormat="1" applyFont="1" applyFill="1" applyBorder="1" applyAlignment="1">
      <alignment horizontal="left" vertical="top" wrapText="1"/>
    </xf>
    <xf numFmtId="0" fontId="28" fillId="0" borderId="0" xfId="83" applyNumberFormat="1" applyFont="1" applyFill="1" applyBorder="1" applyAlignment="1">
      <alignment horizontal="center" vertical="top" wrapText="1"/>
    </xf>
    <xf numFmtId="1" fontId="29" fillId="0" borderId="0" xfId="83" applyNumberFormat="1" applyFont="1" applyFill="1" applyBorder="1" applyAlignment="1">
      <alignment horizontal="left"/>
    </xf>
    <xf numFmtId="1" fontId="81" fillId="0" borderId="79" xfId="83" applyNumberFormat="1" applyFont="1" applyFill="1" applyBorder="1" applyAlignment="1">
      <alignment horizontal="center"/>
    </xf>
    <xf numFmtId="1" fontId="39" fillId="0" borderId="0" xfId="83" applyNumberFormat="1" applyFont="1" applyFill="1" applyBorder="1" applyAlignment="1">
      <alignment horizontal="left"/>
    </xf>
    <xf numFmtId="1" fontId="34" fillId="0" borderId="0" xfId="83" applyNumberFormat="1" applyFont="1" applyFill="1" applyBorder="1" applyAlignment="1">
      <alignment horizontal="left"/>
    </xf>
    <xf numFmtId="0" fontId="29" fillId="0" borderId="0" xfId="83" applyFont="1" applyFill="1" applyBorder="1" applyAlignment="1">
      <alignment horizontal="left"/>
    </xf>
    <xf numFmtId="49" fontId="39" fillId="0" borderId="0" xfId="76" applyNumberFormat="1" applyFont="1" applyFill="1" applyBorder="1" applyAlignment="1">
      <alignment horizontal="right" wrapText="1"/>
    </xf>
    <xf numFmtId="49" fontId="34" fillId="0" borderId="0" xfId="76" applyNumberFormat="1" applyFont="1" applyFill="1" applyBorder="1" applyAlignment="1">
      <alignment horizontal="right" wrapText="1"/>
    </xf>
    <xf numFmtId="49" fontId="29" fillId="0" borderId="0" xfId="76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57" fillId="31" borderId="41" xfId="83" applyFont="1" applyFill="1" applyBorder="1" applyAlignment="1">
      <alignment horizontal="center" wrapText="1"/>
    </xf>
    <xf numFmtId="0" fontId="57" fillId="31" borderId="46" xfId="83" applyFont="1" applyFill="1" applyBorder="1" applyAlignment="1">
      <alignment horizontal="center" wrapText="1"/>
    </xf>
    <xf numFmtId="0" fontId="57" fillId="31" borderId="47" xfId="83" applyFont="1" applyFill="1" applyBorder="1" applyAlignment="1">
      <alignment horizontal="center" wrapText="1"/>
    </xf>
    <xf numFmtId="0" fontId="53" fillId="0" borderId="31" xfId="83" applyFont="1" applyBorder="1" applyAlignment="1">
      <alignment horizontal="center" vertical="center" wrapText="1"/>
    </xf>
    <xf numFmtId="0" fontId="53" fillId="0" borderId="32" xfId="83" applyFont="1" applyBorder="1" applyAlignment="1">
      <alignment horizontal="center" vertical="center" wrapText="1"/>
    </xf>
    <xf numFmtId="49" fontId="42" fillId="0" borderId="10" xfId="83" applyNumberFormat="1" applyFont="1" applyBorder="1" applyAlignment="1">
      <alignment horizontal="center" vertical="center" wrapText="1"/>
    </xf>
    <xf numFmtId="49" fontId="42" fillId="0" borderId="33" xfId="83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textRotation="90" wrapText="1"/>
    </xf>
    <xf numFmtId="0" fontId="43" fillId="0" borderId="18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center" vertical="center" textRotation="90" wrapText="1"/>
    </xf>
    <xf numFmtId="0" fontId="40" fillId="0" borderId="19" xfId="83" applyFont="1" applyBorder="1" applyAlignment="1">
      <alignment horizontal="center" vertical="center" textRotation="90" wrapText="1"/>
    </xf>
    <xf numFmtId="0" fontId="40" fillId="0" borderId="18" xfId="83" applyFont="1" applyBorder="1" applyAlignment="1">
      <alignment horizontal="center" vertical="center" textRotation="90" wrapText="1"/>
    </xf>
    <xf numFmtId="0" fontId="40" fillId="0" borderId="16" xfId="83" applyFont="1" applyBorder="1" applyAlignment="1">
      <alignment horizontal="center" vertical="center" textRotation="90" wrapText="1"/>
    </xf>
    <xf numFmtId="0" fontId="29" fillId="27" borderId="69" xfId="83" applyNumberFormat="1" applyFont="1" applyFill="1" applyBorder="1" applyAlignment="1">
      <alignment horizontal="center" vertical="center" wrapText="1"/>
    </xf>
    <xf numFmtId="0" fontId="29" fillId="27" borderId="76" xfId="83" applyNumberFormat="1" applyFont="1" applyFill="1" applyBorder="1" applyAlignment="1">
      <alignment horizontal="center" vertical="center" wrapText="1"/>
    </xf>
    <xf numFmtId="0" fontId="57" fillId="0" borderId="31" xfId="83" applyNumberFormat="1" applyFont="1" applyFill="1" applyBorder="1" applyAlignment="1">
      <alignment horizontal="center" vertical="center" wrapText="1"/>
    </xf>
    <xf numFmtId="0" fontId="57" fillId="0" borderId="32" xfId="83" applyNumberFormat="1" applyFont="1" applyFill="1" applyBorder="1" applyAlignment="1">
      <alignment horizontal="center" vertical="center" wrapText="1"/>
    </xf>
    <xf numFmtId="0" fontId="57" fillId="0" borderId="28" xfId="83" applyNumberFormat="1" applyFont="1" applyFill="1" applyBorder="1" applyAlignment="1">
      <alignment horizontal="center" vertical="center" wrapText="1"/>
    </xf>
    <xf numFmtId="0" fontId="57" fillId="0" borderId="35" xfId="83" applyNumberFormat="1" applyFont="1" applyFill="1" applyBorder="1" applyAlignment="1">
      <alignment horizontal="center" vertical="center" wrapText="1"/>
    </xf>
    <xf numFmtId="0" fontId="57" fillId="0" borderId="74" xfId="83" applyNumberFormat="1" applyFont="1" applyFill="1" applyBorder="1" applyAlignment="1">
      <alignment horizontal="center" vertical="center" wrapText="1"/>
    </xf>
    <xf numFmtId="0" fontId="57" fillId="0" borderId="27" xfId="83" applyNumberFormat="1" applyFont="1" applyFill="1" applyBorder="1" applyAlignment="1">
      <alignment horizontal="center" vertical="center" wrapText="1"/>
    </xf>
    <xf numFmtId="0" fontId="28" fillId="0" borderId="84" xfId="83" applyNumberFormat="1" applyFont="1" applyBorder="1" applyAlignment="1">
      <alignment horizontal="center" vertical="center" wrapText="1"/>
    </xf>
    <xf numFmtId="0" fontId="28" fillId="0" borderId="52" xfId="83" applyNumberFormat="1" applyFont="1" applyBorder="1" applyAlignment="1">
      <alignment horizontal="center" vertical="center" wrapText="1"/>
    </xf>
    <xf numFmtId="49" fontId="28" fillId="0" borderId="19" xfId="83" applyNumberFormat="1" applyFont="1" applyFill="1" applyBorder="1" applyAlignment="1">
      <alignment horizontal="center" vertical="center" wrapText="1"/>
    </xf>
    <xf numFmtId="49" fontId="28" fillId="0" borderId="16" xfId="83" applyNumberFormat="1" applyFont="1" applyFill="1" applyBorder="1" applyAlignment="1">
      <alignment horizontal="center" vertical="center" wrapText="1"/>
    </xf>
    <xf numFmtId="0" fontId="28" fillId="24" borderId="19" xfId="83" applyNumberFormat="1" applyFont="1" applyFill="1" applyBorder="1" applyAlignment="1">
      <alignment horizontal="center" vertical="center" wrapText="1"/>
    </xf>
    <xf numFmtId="0" fontId="28" fillId="24" borderId="16" xfId="83" applyNumberFormat="1" applyFont="1" applyFill="1" applyBorder="1" applyAlignment="1">
      <alignment horizontal="center" vertical="center" wrapText="1"/>
    </xf>
    <xf numFmtId="49" fontId="28" fillId="0" borderId="68" xfId="83" applyNumberFormat="1" applyFont="1" applyFill="1" applyBorder="1" applyAlignment="1">
      <alignment horizontal="center" vertical="center" wrapText="1"/>
    </xf>
    <xf numFmtId="49" fontId="28" fillId="0" borderId="38" xfId="83" applyNumberFormat="1" applyFont="1" applyFill="1" applyBorder="1" applyAlignment="1">
      <alignment horizontal="center" vertical="center" wrapText="1"/>
    </xf>
    <xf numFmtId="0" fontId="30" fillId="0" borderId="74" xfId="83" applyFont="1" applyBorder="1" applyAlignment="1">
      <alignment horizontal="center" vertical="center"/>
    </xf>
    <xf numFmtId="0" fontId="30" fillId="0" borderId="0" xfId="83" applyFont="1" applyBorder="1" applyAlignment="1">
      <alignment horizontal="center" vertical="center"/>
    </xf>
    <xf numFmtId="0" fontId="42" fillId="0" borderId="21" xfId="83" applyFont="1" applyBorder="1" applyAlignment="1">
      <alignment horizontal="center" vertical="center" wrapText="1"/>
    </xf>
    <xf numFmtId="0" fontId="42" fillId="0" borderId="22" xfId="83" applyFont="1" applyBorder="1" applyAlignment="1">
      <alignment horizontal="center" vertical="center" wrapText="1"/>
    </xf>
    <xf numFmtId="0" fontId="42" fillId="0" borderId="57" xfId="83" applyFont="1" applyBorder="1" applyAlignment="1">
      <alignment horizontal="center" vertical="center" wrapText="1"/>
    </xf>
    <xf numFmtId="0" fontId="42" fillId="0" borderId="33" xfId="83" applyFont="1" applyBorder="1" applyAlignment="1">
      <alignment horizontal="center" vertical="center" textRotation="90" wrapText="1"/>
    </xf>
    <xf numFmtId="0" fontId="42" fillId="0" borderId="34" xfId="83" applyFont="1" applyBorder="1" applyAlignment="1">
      <alignment horizontal="center" vertical="center" textRotation="90" wrapText="1"/>
    </xf>
    <xf numFmtId="0" fontId="40" fillId="0" borderId="10" xfId="83" applyFont="1" applyBorder="1" applyAlignment="1">
      <alignment horizontal="center" vertical="center" textRotation="90" wrapText="1"/>
    </xf>
    <xf numFmtId="0" fontId="40" fillId="0" borderId="20" xfId="83" applyFont="1" applyBorder="1" applyAlignment="1">
      <alignment horizontal="center" vertical="center" textRotation="90" wrapText="1"/>
    </xf>
    <xf numFmtId="0" fontId="42" fillId="0" borderId="19" xfId="83" applyFont="1" applyBorder="1" applyAlignment="1">
      <alignment horizontal="center" vertical="center" textRotation="90"/>
    </xf>
    <xf numFmtId="0" fontId="42" fillId="0" borderId="18" xfId="83" applyFont="1" applyBorder="1" applyAlignment="1">
      <alignment horizontal="center" vertical="center" textRotation="90"/>
    </xf>
    <xf numFmtId="0" fontId="42" fillId="0" borderId="16" xfId="83" applyFont="1" applyBorder="1" applyAlignment="1">
      <alignment horizontal="center" vertical="center" textRotation="90"/>
    </xf>
    <xf numFmtId="0" fontId="40" fillId="0" borderId="31" xfId="83" applyFont="1" applyBorder="1" applyAlignment="1">
      <alignment horizontal="center" vertical="center" wrapText="1"/>
    </xf>
    <xf numFmtId="0" fontId="40" fillId="0" borderId="66" xfId="83" applyFont="1" applyBorder="1" applyAlignment="1">
      <alignment horizontal="center" vertical="center" wrapText="1"/>
    </xf>
    <xf numFmtId="0" fontId="40" fillId="0" borderId="35" xfId="83" applyFont="1" applyBorder="1" applyAlignment="1">
      <alignment horizontal="center" vertical="center" wrapText="1"/>
    </xf>
    <xf numFmtId="0" fontId="40" fillId="0" borderId="28" xfId="83" applyFont="1" applyBorder="1" applyAlignment="1">
      <alignment horizontal="center" vertical="center" textRotation="90" wrapText="1"/>
    </xf>
    <xf numFmtId="0" fontId="40" fillId="0" borderId="29" xfId="83" applyFont="1" applyBorder="1" applyAlignment="1">
      <alignment horizontal="center" vertical="center" textRotation="90" wrapText="1"/>
    </xf>
    <xf numFmtId="0" fontId="40" fillId="0" borderId="27" xfId="83" applyFont="1" applyBorder="1" applyAlignment="1">
      <alignment horizontal="center" vertical="center" textRotation="90" wrapText="1"/>
    </xf>
    <xf numFmtId="49" fontId="40" fillId="0" borderId="60" xfId="83" applyNumberFormat="1" applyFont="1" applyBorder="1" applyAlignment="1">
      <alignment horizontal="center" vertical="center" wrapText="1"/>
    </xf>
    <xf numFmtId="49" fontId="40" fillId="0" borderId="55" xfId="83" applyNumberFormat="1" applyFont="1" applyBorder="1" applyAlignment="1">
      <alignment horizontal="center" vertical="center" wrapText="1"/>
    </xf>
    <xf numFmtId="49" fontId="40" fillId="0" borderId="59" xfId="83" applyNumberFormat="1" applyFont="1" applyBorder="1" applyAlignment="1">
      <alignment horizontal="center" vertical="center" wrapText="1"/>
    </xf>
    <xf numFmtId="0" fontId="40" fillId="0" borderId="84" xfId="83" applyFont="1" applyBorder="1" applyAlignment="1">
      <alignment horizontal="center" vertical="center" textRotation="90" wrapText="1"/>
    </xf>
    <xf numFmtId="0" fontId="40" fillId="0" borderId="85" xfId="83" applyFont="1" applyBorder="1" applyAlignment="1">
      <alignment horizontal="center" vertical="center" textRotation="90" wrapText="1"/>
    </xf>
    <xf numFmtId="0" fontId="40" fillId="0" borderId="70" xfId="83" applyFont="1" applyBorder="1" applyAlignment="1">
      <alignment horizontal="center" vertical="center" textRotation="90" wrapText="1"/>
    </xf>
    <xf numFmtId="0" fontId="40" fillId="0" borderId="60" xfId="83" applyFont="1" applyBorder="1" applyAlignment="1">
      <alignment horizontal="center" vertical="center"/>
    </xf>
    <xf numFmtId="0" fontId="40" fillId="0" borderId="55" xfId="83" applyFont="1" applyBorder="1" applyAlignment="1">
      <alignment horizontal="center" vertical="center"/>
    </xf>
    <xf numFmtId="0" fontId="40" fillId="0" borderId="59" xfId="83" applyFont="1" applyBorder="1" applyAlignment="1">
      <alignment horizontal="center" vertical="center"/>
    </xf>
    <xf numFmtId="49" fontId="42" fillId="0" borderId="69" xfId="83" applyNumberFormat="1" applyFont="1" applyBorder="1" applyAlignment="1">
      <alignment horizontal="center" vertical="center" wrapText="1"/>
    </xf>
    <xf numFmtId="49" fontId="42" fillId="0" borderId="77" xfId="83" applyNumberFormat="1" applyFont="1" applyBorder="1" applyAlignment="1">
      <alignment horizontal="center" vertical="center" wrapText="1"/>
    </xf>
    <xf numFmtId="49" fontId="42" fillId="0" borderId="76" xfId="83" applyNumberFormat="1" applyFont="1" applyBorder="1" applyAlignment="1">
      <alignment horizontal="center" vertical="center" wrapText="1"/>
    </xf>
    <xf numFmtId="0" fontId="42" fillId="0" borderId="62" xfId="83" applyFont="1" applyBorder="1" applyAlignment="1">
      <alignment horizontal="center" vertical="center" textRotation="90" wrapText="1"/>
    </xf>
    <xf numFmtId="0" fontId="42" fillId="0" borderId="30" xfId="83" applyFont="1" applyBorder="1" applyAlignment="1">
      <alignment horizontal="center" vertical="center" textRotation="90" wrapText="1"/>
    </xf>
    <xf numFmtId="0" fontId="42" fillId="0" borderId="25" xfId="83" applyFont="1" applyBorder="1" applyAlignment="1">
      <alignment horizontal="center" vertical="center" textRotation="90" wrapText="1"/>
    </xf>
    <xf numFmtId="49" fontId="40" fillId="0" borderId="19" xfId="83" applyNumberFormat="1" applyFont="1" applyBorder="1" applyAlignment="1">
      <alignment horizontal="center" vertical="center" textRotation="90" wrapText="1"/>
    </xf>
    <xf numFmtId="49" fontId="40" fillId="0" borderId="18" xfId="83" applyNumberFormat="1" applyFont="1" applyBorder="1" applyAlignment="1">
      <alignment horizontal="center" vertical="center" textRotation="90" wrapText="1"/>
    </xf>
    <xf numFmtId="49" fontId="40" fillId="0" borderId="16" xfId="83" applyNumberFormat="1" applyFont="1" applyBorder="1" applyAlignment="1">
      <alignment horizontal="center" vertical="center" textRotation="90" wrapText="1"/>
    </xf>
    <xf numFmtId="49" fontId="42" fillId="0" borderId="36" xfId="83" applyNumberFormat="1" applyFont="1" applyBorder="1" applyAlignment="1">
      <alignment horizontal="center" vertical="center" wrapText="1"/>
    </xf>
    <xf numFmtId="49" fontId="40" fillId="0" borderId="62" xfId="83" applyNumberFormat="1" applyFont="1" applyBorder="1" applyAlignment="1">
      <alignment horizontal="center" vertical="center" textRotation="90" wrapText="1"/>
    </xf>
    <xf numFmtId="49" fontId="40" fillId="0" borderId="30" xfId="83" applyNumberFormat="1" applyFont="1" applyBorder="1" applyAlignment="1">
      <alignment horizontal="center" vertical="center" textRotation="90" wrapText="1"/>
    </xf>
    <xf numFmtId="49" fontId="40" fillId="0" borderId="25" xfId="83" applyNumberFormat="1" applyFont="1" applyBorder="1" applyAlignment="1">
      <alignment horizontal="center" vertical="center" textRotation="90" wrapText="1"/>
    </xf>
    <xf numFmtId="49" fontId="42" fillId="0" borderId="39" xfId="83" applyNumberFormat="1" applyFont="1" applyBorder="1" applyAlignment="1">
      <alignment horizontal="center" vertical="center" wrapText="1"/>
    </xf>
    <xf numFmtId="49" fontId="42" fillId="0" borderId="81" xfId="83" applyNumberFormat="1" applyFont="1" applyBorder="1" applyAlignment="1">
      <alignment horizontal="center" vertical="center" wrapText="1"/>
    </xf>
    <xf numFmtId="49" fontId="42" fillId="0" borderId="82" xfId="83" applyNumberFormat="1" applyFont="1" applyBorder="1" applyAlignment="1">
      <alignment horizontal="center" vertical="center" wrapText="1"/>
    </xf>
    <xf numFmtId="49" fontId="40" fillId="0" borderId="23" xfId="83" applyNumberFormat="1" applyFont="1" applyBorder="1" applyAlignment="1">
      <alignment horizontal="center" vertical="center" textRotation="90" wrapText="1"/>
    </xf>
    <xf numFmtId="49" fontId="40" fillId="0" borderId="37" xfId="83" applyNumberFormat="1" applyFont="1" applyBorder="1" applyAlignment="1">
      <alignment horizontal="center" vertical="center" textRotation="90" wrapText="1"/>
    </xf>
    <xf numFmtId="49" fontId="40" fillId="0" borderId="83" xfId="83" applyNumberFormat="1" applyFont="1" applyBorder="1" applyAlignment="1">
      <alignment horizontal="center" vertical="center" textRotation="90" wrapText="1"/>
    </xf>
    <xf numFmtId="0" fontId="28" fillId="0" borderId="88" xfId="83" applyNumberFormat="1" applyFont="1" applyBorder="1" applyAlignment="1">
      <alignment horizontal="center" vertical="center" wrapText="1"/>
    </xf>
    <xf numFmtId="0" fontId="28" fillId="0" borderId="65" xfId="83" applyNumberFormat="1" applyFont="1" applyBorder="1" applyAlignment="1">
      <alignment horizontal="center" vertical="center" wrapText="1"/>
    </xf>
    <xf numFmtId="0" fontId="28" fillId="0" borderId="23" xfId="83" applyNumberFormat="1" applyFont="1" applyBorder="1" applyAlignment="1">
      <alignment horizontal="center" vertical="center" wrapText="1"/>
    </xf>
    <xf numFmtId="0" fontId="28" fillId="0" borderId="83" xfId="83" applyNumberFormat="1" applyFont="1" applyBorder="1" applyAlignment="1">
      <alignment horizontal="center" vertical="center" wrapText="1"/>
    </xf>
    <xf numFmtId="0" fontId="28" fillId="24" borderId="68" xfId="83" applyNumberFormat="1" applyFont="1" applyFill="1" applyBorder="1" applyAlignment="1">
      <alignment horizontal="center" vertical="center" wrapText="1"/>
    </xf>
    <xf numFmtId="0" fontId="28" fillId="24" borderId="38" xfId="83" applyNumberFormat="1" applyFont="1" applyFill="1" applyBorder="1" applyAlignment="1">
      <alignment horizontal="center" vertical="center" wrapText="1"/>
    </xf>
    <xf numFmtId="0" fontId="28" fillId="0" borderId="71" xfId="83" applyNumberFormat="1" applyFont="1" applyBorder="1" applyAlignment="1">
      <alignment horizontal="center" vertical="center" wrapText="1"/>
    </xf>
    <xf numFmtId="0" fontId="28" fillId="0" borderId="70" xfId="83" applyNumberFormat="1" applyFont="1" applyBorder="1" applyAlignment="1">
      <alignment horizontal="center" vertical="center" wrapText="1"/>
    </xf>
    <xf numFmtId="0" fontId="28" fillId="0" borderId="84" xfId="83" applyNumberFormat="1" applyFont="1" applyFill="1" applyBorder="1" applyAlignment="1">
      <alignment horizontal="center" vertical="center" wrapText="1"/>
    </xf>
    <xf numFmtId="0" fontId="28" fillId="0" borderId="85" xfId="83" applyNumberFormat="1" applyFont="1" applyFill="1" applyBorder="1" applyAlignment="1">
      <alignment horizontal="center" vertical="center" wrapText="1"/>
    </xf>
    <xf numFmtId="0" fontId="28" fillId="0" borderId="52" xfId="83" applyNumberFormat="1" applyFont="1" applyFill="1" applyBorder="1" applyAlignment="1">
      <alignment horizontal="center" vertical="center" wrapText="1"/>
    </xf>
    <xf numFmtId="0" fontId="28" fillId="28" borderId="68" xfId="83" applyNumberFormat="1" applyFont="1" applyFill="1" applyBorder="1" applyAlignment="1">
      <alignment horizontal="center" vertical="center" wrapText="1"/>
    </xf>
    <xf numFmtId="0" fontId="28" fillId="28" borderId="38" xfId="83" applyNumberFormat="1" applyFont="1" applyFill="1" applyBorder="1" applyAlignment="1">
      <alignment horizontal="center" vertical="center" wrapText="1"/>
    </xf>
    <xf numFmtId="0" fontId="28" fillId="28" borderId="86" xfId="83" applyNumberFormat="1" applyFont="1" applyFill="1" applyBorder="1" applyAlignment="1">
      <alignment horizontal="center" vertical="center" wrapText="1"/>
    </xf>
    <xf numFmtId="0" fontId="28" fillId="28" borderId="56" xfId="83" applyNumberFormat="1" applyFont="1" applyFill="1" applyBorder="1" applyAlignment="1">
      <alignment horizontal="center" vertical="center" wrapText="1"/>
    </xf>
    <xf numFmtId="0" fontId="28" fillId="28" borderId="63" xfId="83" applyNumberFormat="1" applyFont="1" applyFill="1" applyBorder="1" applyAlignment="1">
      <alignment horizontal="center" vertical="center" wrapText="1"/>
    </xf>
    <xf numFmtId="0" fontId="28" fillId="28" borderId="87" xfId="83" applyNumberFormat="1" applyFont="1" applyFill="1" applyBorder="1" applyAlignment="1">
      <alignment horizontal="center" vertical="center" wrapText="1"/>
    </xf>
    <xf numFmtId="49" fontId="40" fillId="0" borderId="67" xfId="83" applyNumberFormat="1" applyFont="1" applyBorder="1" applyAlignment="1">
      <alignment horizontal="center" vertical="center" wrapText="1"/>
    </xf>
    <xf numFmtId="49" fontId="40" fillId="0" borderId="75" xfId="83" applyNumberFormat="1" applyFont="1" applyBorder="1" applyAlignment="1">
      <alignment horizontal="center" vertical="center" wrapText="1"/>
    </xf>
    <xf numFmtId="0" fontId="39" fillId="29" borderId="83" xfId="83" applyNumberFormat="1" applyFont="1" applyFill="1" applyBorder="1" applyAlignment="1">
      <alignment horizontal="center" vertical="center" wrapText="1"/>
    </xf>
    <xf numFmtId="0" fontId="39" fillId="29" borderId="25" xfId="83" applyNumberFormat="1" applyFont="1" applyFill="1" applyBorder="1" applyAlignment="1">
      <alignment horizontal="center" vertical="center" wrapText="1"/>
    </xf>
    <xf numFmtId="0" fontId="28" fillId="0" borderId="68" xfId="83" applyNumberFormat="1" applyFont="1" applyBorder="1" applyAlignment="1">
      <alignment horizontal="center" vertical="center" wrapText="1"/>
    </xf>
    <xf numFmtId="0" fontId="28" fillId="0" borderId="38" xfId="83" applyNumberFormat="1" applyFont="1" applyBorder="1" applyAlignment="1">
      <alignment horizontal="center" vertical="center" wrapText="1"/>
    </xf>
    <xf numFmtId="0" fontId="28" fillId="0" borderId="19" xfId="83" applyNumberFormat="1" applyFont="1" applyBorder="1" applyAlignment="1">
      <alignment horizontal="center" vertical="center" wrapText="1"/>
    </xf>
    <xf numFmtId="0" fontId="28" fillId="0" borderId="16" xfId="83" applyNumberFormat="1" applyFont="1" applyBorder="1" applyAlignment="1">
      <alignment horizontal="center" vertical="center" wrapText="1"/>
    </xf>
    <xf numFmtId="0" fontId="28" fillId="28" borderId="19" xfId="83" applyNumberFormat="1" applyFont="1" applyFill="1" applyBorder="1" applyAlignment="1">
      <alignment horizontal="center" vertical="center" wrapText="1"/>
    </xf>
    <xf numFmtId="0" fontId="28" fillId="28" borderId="16" xfId="83" applyNumberFormat="1" applyFont="1" applyFill="1" applyBorder="1" applyAlignment="1">
      <alignment horizontal="center" vertical="center" wrapText="1"/>
    </xf>
    <xf numFmtId="0" fontId="35" fillId="0" borderId="40" xfId="82" applyFont="1" applyFill="1" applyBorder="1" applyAlignment="1">
      <alignment horizontal="center"/>
    </xf>
    <xf numFmtId="0" fontId="35" fillId="0" borderId="61" xfId="82" applyFont="1" applyFill="1" applyBorder="1" applyAlignment="1">
      <alignment horizontal="center"/>
    </xf>
    <xf numFmtId="0" fontId="27" fillId="24" borderId="33" xfId="82" applyFont="1" applyFill="1" applyBorder="1" applyAlignment="1">
      <alignment horizontal="center"/>
    </xf>
    <xf numFmtId="0" fontId="27" fillId="24" borderId="10" xfId="82" applyFont="1" applyFill="1" applyBorder="1" applyAlignment="1">
      <alignment horizontal="center"/>
    </xf>
    <xf numFmtId="0" fontId="27" fillId="24" borderId="36" xfId="82" applyFont="1" applyFill="1" applyBorder="1" applyAlignment="1">
      <alignment horizontal="center"/>
    </xf>
    <xf numFmtId="0" fontId="35" fillId="0" borderId="41" xfId="82" applyFont="1" applyBorder="1" applyAlignment="1">
      <alignment horizontal="center"/>
    </xf>
    <xf numFmtId="0" fontId="35" fillId="0" borderId="47" xfId="82" applyFont="1" applyBorder="1" applyAlignment="1">
      <alignment horizontal="center"/>
    </xf>
    <xf numFmtId="0" fontId="27" fillId="24" borderId="40" xfId="82" applyFont="1" applyFill="1" applyBorder="1" applyAlignment="1">
      <alignment horizontal="center"/>
    </xf>
    <xf numFmtId="0" fontId="27" fillId="24" borderId="61" xfId="82" applyFont="1" applyFill="1" applyBorder="1" applyAlignment="1">
      <alignment horizontal="center"/>
    </xf>
    <xf numFmtId="0" fontId="35" fillId="0" borderId="31" xfId="82" applyFont="1" applyBorder="1" applyAlignment="1">
      <alignment horizontal="center" vertical="center" wrapText="1"/>
    </xf>
    <xf numFmtId="0" fontId="35" fillId="0" borderId="32" xfId="82" applyFont="1" applyBorder="1" applyAlignment="1">
      <alignment horizontal="center" vertical="center" wrapText="1"/>
    </xf>
    <xf numFmtId="0" fontId="35" fillId="0" borderId="24" xfId="82" applyFont="1" applyBorder="1" applyAlignment="1">
      <alignment horizontal="center" vertical="center" wrapText="1"/>
    </xf>
    <xf numFmtId="0" fontId="35" fillId="0" borderId="66" xfId="82" applyFont="1" applyBorder="1" applyAlignment="1">
      <alignment horizontal="center" vertical="center" wrapText="1"/>
    </xf>
    <xf numFmtId="0" fontId="35" fillId="0" borderId="0" xfId="82" applyFont="1" applyBorder="1" applyAlignment="1">
      <alignment horizontal="center" vertical="center" wrapText="1"/>
    </xf>
    <xf numFmtId="0" fontId="35" fillId="0" borderId="42" xfId="82" applyFont="1" applyBorder="1" applyAlignment="1">
      <alignment horizontal="center" vertical="center" wrapText="1"/>
    </xf>
    <xf numFmtId="0" fontId="35" fillId="0" borderId="78" xfId="82" applyFont="1" applyBorder="1" applyAlignment="1">
      <alignment horizontal="center" vertical="center" wrapText="1"/>
    </xf>
    <xf numFmtId="0" fontId="35" fillId="0" borderId="79" xfId="82" applyFont="1" applyBorder="1" applyAlignment="1">
      <alignment horizontal="center" vertical="center" wrapText="1"/>
    </xf>
    <xf numFmtId="0" fontId="35" fillId="0" borderId="53" xfId="82" applyFont="1" applyBorder="1" applyAlignment="1">
      <alignment horizontal="center" vertical="center" wrapText="1"/>
    </xf>
    <xf numFmtId="0" fontId="35" fillId="0" borderId="31" xfId="82" applyFont="1" applyBorder="1" applyAlignment="1">
      <alignment horizontal="center" vertical="center"/>
    </xf>
    <xf numFmtId="0" fontId="35" fillId="0" borderId="32" xfId="82" applyFont="1" applyBorder="1" applyAlignment="1">
      <alignment horizontal="center" vertical="center"/>
    </xf>
    <xf numFmtId="0" fontId="35" fillId="0" borderId="24" xfId="82" applyFont="1" applyBorder="1" applyAlignment="1">
      <alignment horizontal="center" vertical="center"/>
    </xf>
    <xf numFmtId="0" fontId="35" fillId="0" borderId="66" xfId="82" applyFont="1" applyBorder="1" applyAlignment="1">
      <alignment horizontal="center" vertical="center"/>
    </xf>
    <xf numFmtId="0" fontId="35" fillId="0" borderId="0" xfId="82" applyFont="1" applyBorder="1" applyAlignment="1">
      <alignment horizontal="center" vertical="center"/>
    </xf>
    <xf numFmtId="0" fontId="35" fillId="0" borderId="42" xfId="82" applyFont="1" applyBorder="1" applyAlignment="1">
      <alignment horizontal="center" vertical="center"/>
    </xf>
    <xf numFmtId="0" fontId="27" fillId="28" borderId="26" xfId="82" applyFont="1" applyFill="1" applyBorder="1" applyAlignment="1">
      <alignment horizontal="center" vertical="center"/>
    </xf>
    <xf numFmtId="0" fontId="27" fillId="28" borderId="28" xfId="82" applyFont="1" applyFill="1" applyBorder="1" applyAlignment="1">
      <alignment horizontal="center" vertical="center"/>
    </xf>
    <xf numFmtId="0" fontId="27" fillId="28" borderId="54" xfId="82" applyFont="1" applyFill="1" applyBorder="1" applyAlignment="1">
      <alignment horizontal="center" vertical="center"/>
    </xf>
    <xf numFmtId="0" fontId="27" fillId="28" borderId="80" xfId="82" applyFont="1" applyFill="1" applyBorder="1" applyAlignment="1">
      <alignment horizontal="center" vertical="center"/>
    </xf>
    <xf numFmtId="0" fontId="27" fillId="24" borderId="26" xfId="82" applyFont="1" applyFill="1" applyBorder="1" applyAlignment="1">
      <alignment horizontal="center" vertical="center"/>
    </xf>
    <xf numFmtId="0" fontId="27" fillId="24" borderId="28" xfId="82" applyFont="1" applyFill="1" applyBorder="1" applyAlignment="1">
      <alignment horizontal="center" vertical="center"/>
    </xf>
    <xf numFmtId="0" fontId="27" fillId="24" borderId="25" xfId="82" applyFont="1" applyFill="1" applyBorder="1" applyAlignment="1">
      <alignment horizontal="center" vertical="center"/>
    </xf>
    <xf numFmtId="0" fontId="27" fillId="24" borderId="27" xfId="82" applyFont="1" applyFill="1" applyBorder="1" applyAlignment="1">
      <alignment horizontal="center" vertical="center"/>
    </xf>
    <xf numFmtId="0" fontId="80" fillId="0" borderId="22" xfId="82" applyFont="1" applyBorder="1" applyAlignment="1">
      <alignment horizontal="center" vertical="center" textRotation="90" wrapText="1"/>
    </xf>
    <xf numFmtId="0" fontId="80" fillId="0" borderId="49" xfId="82" applyFont="1" applyBorder="1" applyAlignment="1">
      <alignment horizontal="center" vertical="center" textRotation="90" wrapText="1"/>
    </xf>
    <xf numFmtId="0" fontId="80" fillId="0" borderId="10" xfId="82" applyFont="1" applyBorder="1" applyAlignment="1">
      <alignment horizontal="center" vertical="center" textRotation="90" wrapText="1"/>
    </xf>
    <xf numFmtId="0" fontId="80" fillId="0" borderId="36" xfId="82" applyFont="1" applyBorder="1" applyAlignment="1">
      <alignment horizontal="center" vertical="center" textRotation="90" wrapText="1"/>
    </xf>
    <xf numFmtId="0" fontId="80" fillId="0" borderId="19" xfId="82" applyFont="1" applyBorder="1" applyAlignment="1">
      <alignment horizontal="center" vertical="center" textRotation="90" wrapText="1"/>
    </xf>
    <xf numFmtId="0" fontId="80" fillId="0" borderId="63" xfId="82" applyFont="1" applyBorder="1" applyAlignment="1">
      <alignment horizontal="center" vertical="center" textRotation="90" wrapText="1"/>
    </xf>
    <xf numFmtId="0" fontId="35" fillId="0" borderId="26" xfId="82" applyFont="1" applyBorder="1" applyAlignment="1">
      <alignment horizontal="center" vertical="center" textRotation="90"/>
    </xf>
    <xf numFmtId="0" fontId="35" fillId="0" borderId="28" xfId="82" applyFont="1" applyBorder="1" applyAlignment="1">
      <alignment horizontal="center" vertical="center" textRotation="90"/>
    </xf>
    <xf numFmtId="0" fontId="35" fillId="0" borderId="30" xfId="82" applyFont="1" applyBorder="1" applyAlignment="1">
      <alignment horizontal="center" vertical="center" textRotation="90"/>
    </xf>
    <xf numFmtId="0" fontId="35" fillId="0" borderId="29" xfId="82" applyFont="1" applyBorder="1" applyAlignment="1">
      <alignment horizontal="center" vertical="center" textRotation="90"/>
    </xf>
    <xf numFmtId="0" fontId="35" fillId="0" borderId="24" xfId="82" applyFont="1" applyBorder="1" applyAlignment="1">
      <alignment horizontal="center" vertical="center" textRotation="90"/>
    </xf>
    <xf numFmtId="0" fontId="35" fillId="0" borderId="42" xfId="82" applyFont="1" applyBorder="1" applyAlignment="1">
      <alignment horizontal="center" vertical="center" textRotation="90"/>
    </xf>
    <xf numFmtId="0" fontId="27" fillId="28" borderId="62" xfId="82" applyFont="1" applyFill="1" applyBorder="1" applyAlignment="1">
      <alignment horizontal="center" vertical="center"/>
    </xf>
    <xf numFmtId="0" fontId="27" fillId="28" borderId="82" xfId="82" applyFont="1" applyFill="1" applyBorder="1" applyAlignment="1">
      <alignment horizontal="center" vertical="center"/>
    </xf>
    <xf numFmtId="0" fontId="27" fillId="28" borderId="25" xfId="82" applyFont="1" applyFill="1" applyBorder="1" applyAlignment="1">
      <alignment horizontal="center" vertical="center"/>
    </xf>
    <xf numFmtId="0" fontId="27" fillId="28" borderId="27" xfId="82" applyFont="1" applyFill="1" applyBorder="1" applyAlignment="1">
      <alignment horizontal="center" vertical="center"/>
    </xf>
    <xf numFmtId="0" fontId="44" fillId="0" borderId="66" xfId="82" applyFont="1" applyBorder="1" applyAlignment="1">
      <alignment horizontal="center" vertical="center"/>
    </xf>
    <xf numFmtId="0" fontId="44" fillId="0" borderId="0" xfId="82" applyFont="1" applyBorder="1" applyAlignment="1">
      <alignment horizontal="center" vertical="center"/>
    </xf>
    <xf numFmtId="0" fontId="44" fillId="0" borderId="42" xfId="82" applyFont="1" applyBorder="1" applyAlignment="1">
      <alignment horizontal="center" vertical="center"/>
    </xf>
    <xf numFmtId="0" fontId="44" fillId="0" borderId="35" xfId="82" applyFont="1" applyBorder="1" applyAlignment="1">
      <alignment horizontal="center" vertical="center"/>
    </xf>
    <xf numFmtId="0" fontId="44" fillId="0" borderId="74" xfId="82" applyFont="1" applyBorder="1" applyAlignment="1">
      <alignment horizontal="center" vertical="center"/>
    </xf>
    <xf numFmtId="0" fontId="44" fillId="0" borderId="15" xfId="82" applyFont="1" applyBorder="1" applyAlignment="1">
      <alignment horizontal="center" vertical="center"/>
    </xf>
    <xf numFmtId="0" fontId="27" fillId="0" borderId="31" xfId="82" applyFont="1" applyBorder="1" applyAlignment="1">
      <alignment horizontal="center" vertical="center" wrapText="1"/>
    </xf>
    <xf numFmtId="0" fontId="27" fillId="0" borderId="32" xfId="82" applyFont="1" applyBorder="1" applyAlignment="1">
      <alignment horizontal="center" vertical="center" wrapText="1"/>
    </xf>
    <xf numFmtId="0" fontId="27" fillId="0" borderId="24" xfId="82" applyFont="1" applyBorder="1" applyAlignment="1">
      <alignment horizontal="center" vertical="center" wrapText="1"/>
    </xf>
    <xf numFmtId="0" fontId="27" fillId="0" borderId="35" xfId="82" applyFont="1" applyBorder="1" applyAlignment="1">
      <alignment horizontal="center" vertical="center" wrapText="1"/>
    </xf>
    <xf numFmtId="0" fontId="27" fillId="0" borderId="74" xfId="82" applyFont="1" applyBorder="1" applyAlignment="1">
      <alignment horizontal="center" vertical="center" wrapText="1"/>
    </xf>
    <xf numFmtId="0" fontId="27" fillId="0" borderId="15" xfId="82" applyFont="1" applyBorder="1" applyAlignment="1">
      <alignment horizontal="center" vertical="center" wrapText="1"/>
    </xf>
    <xf numFmtId="0" fontId="27" fillId="0" borderId="41" xfId="82" applyFont="1" applyBorder="1" applyAlignment="1">
      <alignment horizontal="center"/>
    </xf>
    <xf numFmtId="0" fontId="27" fillId="0" borderId="47" xfId="82" applyFont="1" applyBorder="1" applyAlignment="1">
      <alignment horizontal="center"/>
    </xf>
    <xf numFmtId="0" fontId="27" fillId="0" borderId="40" xfId="82" applyFont="1" applyBorder="1" applyAlignment="1">
      <alignment horizontal="center"/>
    </xf>
    <xf numFmtId="0" fontId="27" fillId="0" borderId="61" xfId="82" applyFont="1" applyBorder="1" applyAlignment="1">
      <alignment horizontal="center"/>
    </xf>
    <xf numFmtId="0" fontId="27" fillId="28" borderId="40" xfId="82" applyFont="1" applyFill="1" applyBorder="1" applyAlignment="1">
      <alignment horizontal="center"/>
    </xf>
    <xf numFmtId="0" fontId="27" fillId="28" borderId="55" xfId="82" applyFont="1" applyFill="1" applyBorder="1" applyAlignment="1">
      <alignment horizontal="center"/>
    </xf>
    <xf numFmtId="0" fontId="27" fillId="28" borderId="61" xfId="82" applyFont="1" applyFill="1" applyBorder="1" applyAlignment="1">
      <alignment horizontal="center"/>
    </xf>
    <xf numFmtId="0" fontId="35" fillId="0" borderId="31" xfId="82" applyFont="1" applyBorder="1" applyAlignment="1">
      <alignment horizontal="center" vertical="center" textRotation="90" wrapText="1"/>
    </xf>
    <xf numFmtId="0" fontId="35" fillId="0" borderId="32" xfId="82" applyFont="1" applyBorder="1" applyAlignment="1">
      <alignment horizontal="center" vertical="center" textRotation="90" wrapText="1"/>
    </xf>
    <xf numFmtId="0" fontId="35" fillId="0" borderId="28" xfId="82" applyFont="1" applyBorder="1" applyAlignment="1">
      <alignment horizontal="center" vertical="center" textRotation="90" wrapText="1"/>
    </xf>
    <xf numFmtId="0" fontId="35" fillId="0" borderId="66" xfId="82" applyFont="1" applyBorder="1" applyAlignment="1">
      <alignment horizontal="center" vertical="center" textRotation="90" wrapText="1"/>
    </xf>
    <xf numFmtId="0" fontId="35" fillId="0" borderId="0" xfId="82" applyFont="1" applyBorder="1" applyAlignment="1">
      <alignment horizontal="center" vertical="center" textRotation="90" wrapText="1"/>
    </xf>
    <xf numFmtId="0" fontId="35" fillId="0" borderId="29" xfId="82" applyFont="1" applyBorder="1" applyAlignment="1">
      <alignment horizontal="center" vertical="center" textRotation="90" wrapText="1"/>
    </xf>
    <xf numFmtId="0" fontId="27" fillId="24" borderId="21" xfId="82" applyFont="1" applyFill="1" applyBorder="1" applyAlignment="1">
      <alignment horizontal="center"/>
    </xf>
    <xf numFmtId="0" fontId="27" fillId="24" borderId="22" xfId="82" applyFont="1" applyFill="1" applyBorder="1" applyAlignment="1">
      <alignment horizontal="center"/>
    </xf>
    <xf numFmtId="0" fontId="27" fillId="24" borderId="49" xfId="82" applyFont="1" applyFill="1" applyBorder="1" applyAlignment="1">
      <alignment horizontal="center"/>
    </xf>
    <xf numFmtId="0" fontId="12" fillId="24" borderId="41" xfId="82" applyFill="1" applyBorder="1" applyAlignment="1">
      <alignment horizontal="center"/>
    </xf>
    <xf numFmtId="0" fontId="12" fillId="24" borderId="46" xfId="82" applyFill="1" applyBorder="1" applyAlignment="1">
      <alignment horizontal="center"/>
    </xf>
    <xf numFmtId="0" fontId="12" fillId="24" borderId="47" xfId="82" applyFill="1" applyBorder="1" applyAlignment="1">
      <alignment horizontal="center"/>
    </xf>
    <xf numFmtId="0" fontId="27" fillId="24" borderId="55" xfId="82" applyFont="1" applyFill="1" applyBorder="1" applyAlignment="1">
      <alignment horizontal="center"/>
    </xf>
    <xf numFmtId="0" fontId="22" fillId="0" borderId="0" xfId="82" applyFont="1" applyAlignment="1">
      <alignment horizontal="left" vertical="top" wrapText="1"/>
    </xf>
    <xf numFmtId="0" fontId="35" fillId="0" borderId="35" xfId="82" applyFont="1" applyBorder="1" applyAlignment="1">
      <alignment horizontal="center" vertical="center" textRotation="90" wrapText="1"/>
    </xf>
    <xf numFmtId="0" fontId="35" fillId="0" borderId="27" xfId="82" applyFont="1" applyBorder="1" applyAlignment="1">
      <alignment horizontal="center" vertical="center" textRotation="90" wrapText="1"/>
    </xf>
    <xf numFmtId="0" fontId="22" fillId="0" borderId="57" xfId="82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4" fillId="0" borderId="0" xfId="82" applyFont="1" applyAlignment="1">
      <alignment horizontal="center" vertical="center"/>
    </xf>
    <xf numFmtId="0" fontId="85" fillId="24" borderId="40" xfId="82" applyFont="1" applyFill="1" applyBorder="1" applyAlignment="1">
      <alignment horizontal="center" wrapText="1"/>
    </xf>
    <xf numFmtId="0" fontId="85" fillId="24" borderId="55" xfId="82" applyFont="1" applyFill="1" applyBorder="1" applyAlignment="1">
      <alignment horizontal="center" wrapText="1"/>
    </xf>
    <xf numFmtId="0" fontId="85" fillId="24" borderId="61" xfId="82" applyFont="1" applyFill="1" applyBorder="1" applyAlignment="1">
      <alignment horizontal="center" wrapText="1"/>
    </xf>
    <xf numFmtId="0" fontId="35" fillId="0" borderId="21" xfId="82" applyFont="1" applyBorder="1" applyAlignment="1">
      <alignment horizontal="center"/>
    </xf>
    <xf numFmtId="0" fontId="35" fillId="0" borderId="49" xfId="82" applyFont="1" applyBorder="1" applyAlignment="1">
      <alignment horizontal="center"/>
    </xf>
    <xf numFmtId="0" fontId="27" fillId="24" borderId="67" xfId="82" applyFont="1" applyFill="1" applyBorder="1" applyAlignment="1">
      <alignment horizontal="center"/>
    </xf>
    <xf numFmtId="0" fontId="27" fillId="24" borderId="75" xfId="82" applyFont="1" applyFill="1" applyBorder="1" applyAlignment="1">
      <alignment horizontal="center"/>
    </xf>
    <xf numFmtId="0" fontId="27" fillId="24" borderId="58" xfId="82" applyFont="1" applyFill="1" applyBorder="1" applyAlignment="1">
      <alignment horizontal="center"/>
    </xf>
    <xf numFmtId="0" fontId="27" fillId="28" borderId="67" xfId="82" applyFont="1" applyFill="1" applyBorder="1" applyAlignment="1">
      <alignment horizontal="center"/>
    </xf>
    <xf numFmtId="0" fontId="27" fillId="28" borderId="75" xfId="82" applyFont="1" applyFill="1" applyBorder="1" applyAlignment="1">
      <alignment horizontal="center"/>
    </xf>
    <xf numFmtId="0" fontId="27" fillId="28" borderId="58" xfId="82" applyFont="1" applyFill="1" applyBorder="1" applyAlignment="1">
      <alignment horizontal="center"/>
    </xf>
    <xf numFmtId="0" fontId="52" fillId="0" borderId="0" xfId="82" applyFont="1" applyAlignment="1">
      <alignment horizontal="center" vertical="top" wrapText="1"/>
    </xf>
    <xf numFmtId="0" fontId="44" fillId="0" borderId="39" xfId="82" applyFont="1" applyBorder="1" applyAlignment="1">
      <alignment horizontal="center" vertical="center" wrapText="1"/>
    </xf>
    <xf numFmtId="0" fontId="44" fillId="0" borderId="81" xfId="82" applyFont="1" applyBorder="1" applyAlignment="1">
      <alignment horizontal="center" vertical="center" wrapText="1"/>
    </xf>
    <xf numFmtId="0" fontId="44" fillId="0" borderId="44" xfId="82" applyFont="1" applyBorder="1" applyAlignment="1">
      <alignment horizontal="center" vertical="center" wrapText="1"/>
    </xf>
    <xf numFmtId="0" fontId="44" fillId="0" borderId="78" xfId="82" applyFont="1" applyBorder="1" applyAlignment="1">
      <alignment horizontal="center" vertical="center" wrapText="1"/>
    </xf>
    <xf numFmtId="0" fontId="44" fillId="0" borderId="79" xfId="82" applyFont="1" applyBorder="1" applyAlignment="1">
      <alignment horizontal="center" vertical="center" wrapText="1"/>
    </xf>
    <xf numFmtId="0" fontId="44" fillId="0" borderId="53" xfId="82" applyFont="1" applyBorder="1" applyAlignment="1">
      <alignment horizontal="center" vertical="center" wrapText="1"/>
    </xf>
    <xf numFmtId="0" fontId="35" fillId="0" borderId="33" xfId="82" applyFont="1" applyFill="1" applyBorder="1" applyAlignment="1">
      <alignment horizontal="center"/>
    </xf>
    <xf numFmtId="0" fontId="35" fillId="0" borderId="36" xfId="82" applyFont="1" applyFill="1" applyBorder="1" applyAlignment="1">
      <alignment horizontal="center"/>
    </xf>
    <xf numFmtId="0" fontId="0" fillId="0" borderId="28" xfId="0" applyBorder="1"/>
    <xf numFmtId="0" fontId="0" fillId="0" borderId="66" xfId="0" applyBorder="1"/>
    <xf numFmtId="0" fontId="0" fillId="0" borderId="29" xfId="0" applyBorder="1"/>
    <xf numFmtId="0" fontId="44" fillId="0" borderId="31" xfId="82" applyFont="1" applyBorder="1" applyAlignment="1">
      <alignment horizontal="center" vertical="center" wrapText="1"/>
    </xf>
    <xf numFmtId="0" fontId="27" fillId="0" borderId="32" xfId="82" applyFont="1" applyBorder="1" applyAlignment="1">
      <alignment horizontal="center" vertical="center"/>
    </xf>
    <xf numFmtId="0" fontId="27" fillId="0" borderId="24" xfId="82" applyFont="1" applyBorder="1" applyAlignment="1">
      <alignment horizontal="center" vertical="center"/>
    </xf>
    <xf numFmtId="0" fontId="27" fillId="0" borderId="35" xfId="82" applyFont="1" applyBorder="1" applyAlignment="1">
      <alignment horizontal="center" vertical="center"/>
    </xf>
    <xf numFmtId="0" fontId="27" fillId="0" borderId="74" xfId="82" applyFont="1" applyBorder="1" applyAlignment="1">
      <alignment horizontal="center" vertical="center"/>
    </xf>
    <xf numFmtId="0" fontId="27" fillId="0" borderId="15" xfId="82" applyFont="1" applyBorder="1" applyAlignment="1">
      <alignment horizontal="center" vertical="center"/>
    </xf>
    <xf numFmtId="0" fontId="27" fillId="0" borderId="67" xfId="82" applyFont="1" applyBorder="1" applyAlignment="1">
      <alignment horizontal="center"/>
    </xf>
    <xf numFmtId="0" fontId="27" fillId="0" borderId="58" xfId="82" applyFont="1" applyBorder="1" applyAlignment="1">
      <alignment horizontal="center"/>
    </xf>
    <xf numFmtId="0" fontId="22" fillId="0" borderId="67" xfId="82" applyFont="1" applyBorder="1" applyAlignment="1">
      <alignment horizontal="center" vertical="center"/>
    </xf>
    <xf numFmtId="0" fontId="22" fillId="0" borderId="75" xfId="82" applyFont="1" applyBorder="1" applyAlignment="1">
      <alignment horizontal="center" vertical="center"/>
    </xf>
    <xf numFmtId="0" fontId="22" fillId="0" borderId="43" xfId="82" applyFont="1" applyBorder="1" applyAlignment="1">
      <alignment horizontal="center" vertical="center"/>
    </xf>
    <xf numFmtId="0" fontId="20" fillId="0" borderId="0" xfId="82" applyFont="1" applyAlignment="1">
      <alignment horizontal="left" vertical="center"/>
    </xf>
    <xf numFmtId="0" fontId="20" fillId="0" borderId="79" xfId="82" applyFont="1" applyBorder="1" applyAlignment="1">
      <alignment horizontal="center" vertical="center"/>
    </xf>
    <xf numFmtId="0" fontId="52" fillId="0" borderId="74" xfId="82" applyFont="1" applyBorder="1" applyAlignment="1">
      <alignment horizontal="center" vertical="top" wrapText="1"/>
    </xf>
    <xf numFmtId="0" fontId="27" fillId="0" borderId="26" xfId="82" applyFont="1" applyBorder="1" applyAlignment="1">
      <alignment horizontal="center" vertical="center"/>
    </xf>
    <xf numFmtId="0" fontId="27" fillId="0" borderId="25" xfId="82" applyFont="1" applyBorder="1" applyAlignment="1">
      <alignment horizontal="center" vertical="center"/>
    </xf>
    <xf numFmtId="0" fontId="35" fillId="0" borderId="31" xfId="82" applyFont="1" applyBorder="1" applyAlignment="1">
      <alignment horizontal="center" vertical="center" textRotation="90"/>
    </xf>
    <xf numFmtId="0" fontId="35" fillId="0" borderId="66" xfId="82" applyFont="1" applyBorder="1" applyAlignment="1">
      <alignment horizontal="center" vertical="center" textRotation="90"/>
    </xf>
    <xf numFmtId="0" fontId="35" fillId="0" borderId="35" xfId="82" applyFont="1" applyBorder="1" applyAlignment="1">
      <alignment horizontal="center" vertical="center" textRotation="90"/>
    </xf>
    <xf numFmtId="0" fontId="35" fillId="0" borderId="27" xfId="82" applyFont="1" applyBorder="1" applyAlignment="1">
      <alignment horizontal="center" vertical="center" textRotation="90"/>
    </xf>
    <xf numFmtId="0" fontId="41" fillId="0" borderId="81" xfId="0" applyFont="1" applyBorder="1" applyAlignment="1">
      <alignment horizontal="center" vertical="top"/>
    </xf>
    <xf numFmtId="0" fontId="23" fillId="0" borderId="0" xfId="82" applyFont="1" applyBorder="1" applyAlignment="1">
      <alignment horizontal="center" vertical="center"/>
    </xf>
    <xf numFmtId="0" fontId="20" fillId="0" borderId="0" xfId="82" applyFont="1" applyAlignment="1">
      <alignment horizontal="right" vertical="center"/>
    </xf>
    <xf numFmtId="0" fontId="52" fillId="0" borderId="79" xfId="82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2" fillId="0" borderId="79" xfId="82" applyFont="1" applyBorder="1" applyAlignment="1">
      <alignment horizontal="center"/>
    </xf>
    <xf numFmtId="0" fontId="23" fillId="0" borderId="0" xfId="82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58" fillId="0" borderId="81" xfId="0" applyFont="1" applyBorder="1" applyAlignment="1">
      <alignment horizontal="center" vertical="top"/>
    </xf>
    <xf numFmtId="0" fontId="20" fillId="0" borderId="74" xfId="82" applyFont="1" applyBorder="1" applyAlignment="1">
      <alignment horizontal="center" vertical="distributed"/>
    </xf>
    <xf numFmtId="0" fontId="37" fillId="0" borderId="57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22" fillId="0" borderId="58" xfId="82" applyFont="1" applyBorder="1" applyAlignment="1">
      <alignment horizontal="center" vertical="center"/>
    </xf>
    <xf numFmtId="0" fontId="78" fillId="0" borderId="0" xfId="82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52" fillId="0" borderId="0" xfId="82" applyFont="1" applyAlignment="1">
      <alignment horizontal="left" vertical="center"/>
    </xf>
    <xf numFmtId="0" fontId="52" fillId="0" borderId="81" xfId="82" applyFont="1" applyBorder="1" applyAlignment="1">
      <alignment horizontal="center" vertical="center"/>
    </xf>
    <xf numFmtId="0" fontId="12" fillId="0" borderId="81" xfId="82" applyFont="1" applyBorder="1" applyAlignment="1">
      <alignment horizontal="center" vertical="top"/>
    </xf>
    <xf numFmtId="0" fontId="19" fillId="0" borderId="81" xfId="82" applyFont="1" applyBorder="1" applyAlignment="1">
      <alignment horizontal="center" vertical="top"/>
    </xf>
    <xf numFmtId="0" fontId="52" fillId="0" borderId="0" xfId="82" applyFont="1" applyBorder="1" applyAlignment="1">
      <alignment horizontal="right" vertical="center"/>
    </xf>
    <xf numFmtId="0" fontId="49" fillId="0" borderId="0" xfId="82" applyFont="1" applyAlignment="1">
      <alignment horizontal="center"/>
    </xf>
    <xf numFmtId="0" fontId="79" fillId="0" borderId="0" xfId="82" applyFont="1" applyAlignment="1">
      <alignment horizontal="center"/>
    </xf>
    <xf numFmtId="0" fontId="77" fillId="0" borderId="0" xfId="0" applyFont="1" applyAlignment="1">
      <alignment horizontal="center"/>
    </xf>
    <xf numFmtId="0" fontId="44" fillId="0" borderId="0" xfId="82" applyFont="1" applyAlignment="1">
      <alignment horizontal="left"/>
    </xf>
    <xf numFmtId="0" fontId="20" fillId="0" borderId="0" xfId="82" applyFont="1" applyBorder="1" applyAlignment="1">
      <alignment horizontal="right" vertical="center"/>
    </xf>
    <xf numFmtId="0" fontId="52" fillId="0" borderId="0" xfId="82" applyFont="1" applyBorder="1" applyAlignment="1">
      <alignment horizontal="center" vertical="center"/>
    </xf>
    <xf numFmtId="0" fontId="39" fillId="0" borderId="0" xfId="0" applyFont="1" applyAlignment="1">
      <alignment horizontal="left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ідсотковий 2" xfId="67"/>
    <cellStyle name="Вывод" xfId="68"/>
    <cellStyle name="Вычисление" xfId="69"/>
    <cellStyle name="Грошовий 2" xfId="70"/>
    <cellStyle name="Звичайний 2" xfId="71"/>
    <cellStyle name="Звичайний 2 2" xfId="72"/>
    <cellStyle name="Звичайний 2 3" xfId="73"/>
    <cellStyle name="Звичайний 2 4" xfId="74"/>
    <cellStyle name="Звичайний 2_Forma_plana_10" xfId="75"/>
    <cellStyle name="Звичайний 3" xfId="76"/>
    <cellStyle name="Звичайний 3 2" xfId="77"/>
    <cellStyle name="Итог" xfId="78"/>
    <cellStyle name="Контрольная ячейка" xfId="79"/>
    <cellStyle name="Название" xfId="80"/>
    <cellStyle name="Нейтральный" xfId="81"/>
    <cellStyle name="Обычный" xfId="0" builtinId="0"/>
    <cellStyle name="Обычный_b_g_new_spets_07_12_3" xfId="82"/>
    <cellStyle name="Обычный_b_z_05_03v" xfId="83"/>
    <cellStyle name="Плохой" xfId="84"/>
    <cellStyle name="Пояснение" xfId="85"/>
    <cellStyle name="Примечание" xfId="86"/>
    <cellStyle name="Связанная ячейка" xfId="87"/>
    <cellStyle name="Текст предупреждения" xfId="88"/>
    <cellStyle name="Хороший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showZeros="0" tabSelected="1" view="pageBreakPreview" zoomScale="75" zoomScaleNormal="75" zoomScaleSheetLayoutView="75" workbookViewId="0">
      <selection activeCell="B44" sqref="B44:P44"/>
    </sheetView>
  </sheetViews>
  <sheetFormatPr defaultColWidth="8.85546875" defaultRowHeight="12.75" x14ac:dyDescent="0.2"/>
  <cols>
    <col min="1" max="1" width="7.28515625" style="14" customWidth="1"/>
    <col min="2" max="2" width="49.7109375" style="14" customWidth="1"/>
    <col min="3" max="5" width="4.7109375" style="20" customWidth="1"/>
    <col min="6" max="6" width="8.7109375" style="14" customWidth="1"/>
    <col min="7" max="7" width="7" style="14" customWidth="1"/>
    <col min="8" max="8" width="6.7109375" style="14" hidden="1" customWidth="1"/>
    <col min="9" max="9" width="6.7109375" style="14" customWidth="1"/>
    <col min="10" max="10" width="9.140625" style="14" customWidth="1"/>
    <col min="11" max="11" width="10.42578125" style="14" bestFit="1" customWidth="1"/>
    <col min="12" max="12" width="9.7109375" style="14" customWidth="1"/>
    <col min="13" max="13" width="9" style="14" customWidth="1"/>
    <col min="14" max="14" width="4" style="14" customWidth="1"/>
    <col min="15" max="15" width="5.28515625" style="14" customWidth="1"/>
    <col min="16" max="16" width="11.5703125" style="14" customWidth="1"/>
    <col min="17" max="17" width="6.140625" style="14" customWidth="1"/>
    <col min="18" max="18" width="4.7109375" style="14" customWidth="1"/>
    <col min="19" max="19" width="5.5703125" style="14" customWidth="1"/>
    <col min="20" max="20" width="4.7109375" style="14" customWidth="1"/>
    <col min="21" max="21" width="4.85546875" style="14" customWidth="1"/>
    <col min="22" max="22" width="5" style="14" customWidth="1"/>
    <col min="23" max="23" width="5.140625" style="14" customWidth="1"/>
    <col min="24" max="24" width="6" style="14" customWidth="1"/>
    <col min="25" max="25" width="4.42578125" style="14" customWidth="1"/>
    <col min="26" max="26" width="4.85546875" style="14" customWidth="1"/>
    <col min="27" max="27" width="8.7109375" style="14" customWidth="1"/>
    <col min="28" max="31" width="2.7109375" style="14" customWidth="1"/>
    <col min="32" max="16384" width="8.85546875" style="14"/>
  </cols>
  <sheetData>
    <row r="1" spans="1:25" s="12" customFormat="1" ht="21" customHeight="1" thickBot="1" x14ac:dyDescent="0.3">
      <c r="A1" s="351" t="s">
        <v>62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2"/>
      <c r="R1" s="352"/>
      <c r="S1" s="352"/>
      <c r="T1" s="352"/>
      <c r="U1" s="76"/>
      <c r="V1" s="76"/>
      <c r="W1" s="23"/>
    </row>
    <row r="2" spans="1:25" s="12" customFormat="1" ht="30.75" customHeight="1" thickBot="1" x14ac:dyDescent="0.25">
      <c r="A2" s="372" t="s">
        <v>137</v>
      </c>
      <c r="B2" s="363" t="s">
        <v>50</v>
      </c>
      <c r="C2" s="353" t="s">
        <v>26</v>
      </c>
      <c r="D2" s="354"/>
      <c r="E2" s="355"/>
      <c r="F2" s="355"/>
      <c r="G2" s="372" t="s">
        <v>22</v>
      </c>
      <c r="H2" s="366" t="s">
        <v>23</v>
      </c>
      <c r="I2" s="414" t="s">
        <v>51</v>
      </c>
      <c r="J2" s="415"/>
      <c r="K2" s="415"/>
      <c r="L2" s="415"/>
      <c r="M2" s="415"/>
      <c r="N2" s="415"/>
      <c r="O2" s="415"/>
      <c r="P2" s="415"/>
      <c r="Q2" s="378" t="s">
        <v>64</v>
      </c>
      <c r="R2" s="379"/>
      <c r="S2" s="379"/>
      <c r="T2" s="379"/>
      <c r="U2" s="379"/>
      <c r="V2" s="379"/>
      <c r="W2" s="379"/>
      <c r="X2" s="380"/>
    </row>
    <row r="3" spans="1:25" s="12" customFormat="1" ht="22.5" customHeight="1" x14ac:dyDescent="0.2">
      <c r="A3" s="373"/>
      <c r="B3" s="364"/>
      <c r="C3" s="356" t="s">
        <v>53</v>
      </c>
      <c r="D3" s="358" t="s">
        <v>54</v>
      </c>
      <c r="E3" s="332" t="s">
        <v>69</v>
      </c>
      <c r="F3" s="381" t="s">
        <v>72</v>
      </c>
      <c r="G3" s="373"/>
      <c r="H3" s="367"/>
      <c r="I3" s="394" t="s">
        <v>52</v>
      </c>
      <c r="J3" s="369" t="s">
        <v>55</v>
      </c>
      <c r="K3" s="370"/>
      <c r="L3" s="370"/>
      <c r="M3" s="370"/>
      <c r="N3" s="370"/>
      <c r="O3" s="371"/>
      <c r="P3" s="388" t="s">
        <v>25</v>
      </c>
      <c r="Q3" s="328" t="s">
        <v>65</v>
      </c>
      <c r="R3" s="327"/>
      <c r="S3" s="327" t="s">
        <v>73</v>
      </c>
      <c r="T3" s="327"/>
      <c r="U3" s="327" t="s">
        <v>87</v>
      </c>
      <c r="V3" s="327"/>
      <c r="W3" s="327" t="s">
        <v>88</v>
      </c>
      <c r="X3" s="387"/>
    </row>
    <row r="4" spans="1:25" s="12" customFormat="1" ht="25.5" customHeight="1" x14ac:dyDescent="0.2">
      <c r="A4" s="373"/>
      <c r="B4" s="364"/>
      <c r="C4" s="356"/>
      <c r="D4" s="358"/>
      <c r="E4" s="333"/>
      <c r="F4" s="382"/>
      <c r="G4" s="373"/>
      <c r="H4" s="367"/>
      <c r="I4" s="395"/>
      <c r="J4" s="384" t="s">
        <v>0</v>
      </c>
      <c r="K4" s="375" t="s">
        <v>13</v>
      </c>
      <c r="L4" s="376"/>
      <c r="M4" s="376"/>
      <c r="N4" s="376"/>
      <c r="O4" s="377"/>
      <c r="P4" s="389"/>
      <c r="Q4" s="328" t="s">
        <v>56</v>
      </c>
      <c r="R4" s="327"/>
      <c r="S4" s="327"/>
      <c r="T4" s="327"/>
      <c r="U4" s="327"/>
      <c r="V4" s="327"/>
      <c r="W4" s="327"/>
      <c r="X4" s="387"/>
    </row>
    <row r="5" spans="1:25" s="12" customFormat="1" ht="30.75" customHeight="1" x14ac:dyDescent="0.2">
      <c r="A5" s="373"/>
      <c r="B5" s="364"/>
      <c r="C5" s="356"/>
      <c r="D5" s="358"/>
      <c r="E5" s="333"/>
      <c r="F5" s="382"/>
      <c r="G5" s="373"/>
      <c r="H5" s="367"/>
      <c r="I5" s="395"/>
      <c r="J5" s="385"/>
      <c r="K5" s="329" t="s">
        <v>14</v>
      </c>
      <c r="L5" s="360" t="s">
        <v>16</v>
      </c>
      <c r="M5" s="329" t="s">
        <v>17</v>
      </c>
      <c r="N5" s="329" t="s">
        <v>15</v>
      </c>
      <c r="O5" s="329" t="s">
        <v>24</v>
      </c>
      <c r="P5" s="389"/>
      <c r="Q5" s="106" t="s">
        <v>57</v>
      </c>
      <c r="R5" s="108">
        <v>2</v>
      </c>
      <c r="S5" s="109">
        <v>1</v>
      </c>
      <c r="T5" s="108">
        <v>2</v>
      </c>
      <c r="U5" s="107" t="s">
        <v>57</v>
      </c>
      <c r="V5" s="108">
        <v>2</v>
      </c>
      <c r="W5" s="110">
        <v>1</v>
      </c>
      <c r="X5" s="121">
        <v>2</v>
      </c>
    </row>
    <row r="6" spans="1:25" s="12" customFormat="1" ht="34.5" customHeight="1" x14ac:dyDescent="0.2">
      <c r="A6" s="373"/>
      <c r="B6" s="364"/>
      <c r="C6" s="356"/>
      <c r="D6" s="358"/>
      <c r="E6" s="333"/>
      <c r="F6" s="382"/>
      <c r="G6" s="373"/>
      <c r="H6" s="367"/>
      <c r="I6" s="395"/>
      <c r="J6" s="385"/>
      <c r="K6" s="330"/>
      <c r="L6" s="361"/>
      <c r="M6" s="330"/>
      <c r="N6" s="330"/>
      <c r="O6" s="330"/>
      <c r="P6" s="389"/>
      <c r="Q6" s="391" t="s">
        <v>58</v>
      </c>
      <c r="R6" s="392"/>
      <c r="S6" s="392"/>
      <c r="T6" s="392"/>
      <c r="U6" s="392"/>
      <c r="V6" s="392"/>
      <c r="W6" s="392"/>
      <c r="X6" s="393"/>
    </row>
    <row r="7" spans="1:25" s="12" customFormat="1" ht="30.75" customHeight="1" thickBot="1" x14ac:dyDescent="0.25">
      <c r="A7" s="374"/>
      <c r="B7" s="365"/>
      <c r="C7" s="357"/>
      <c r="D7" s="359"/>
      <c r="E7" s="334"/>
      <c r="F7" s="383"/>
      <c r="G7" s="374"/>
      <c r="H7" s="368"/>
      <c r="I7" s="396"/>
      <c r="J7" s="386"/>
      <c r="K7" s="331"/>
      <c r="L7" s="362"/>
      <c r="M7" s="331"/>
      <c r="N7" s="331"/>
      <c r="O7" s="331"/>
      <c r="P7" s="390"/>
      <c r="Q7" s="268">
        <v>22</v>
      </c>
      <c r="R7" s="269">
        <v>16</v>
      </c>
      <c r="S7" s="270">
        <v>22</v>
      </c>
      <c r="T7" s="269">
        <v>16</v>
      </c>
      <c r="U7" s="270">
        <v>23</v>
      </c>
      <c r="V7" s="269">
        <v>17</v>
      </c>
      <c r="W7" s="271">
        <v>23</v>
      </c>
      <c r="X7" s="272">
        <v>17</v>
      </c>
    </row>
    <row r="8" spans="1:25" s="29" customFormat="1" ht="13.5" customHeight="1" thickBot="1" x14ac:dyDescent="0.3">
      <c r="A8" s="30">
        <v>1</v>
      </c>
      <c r="B8" s="30">
        <v>2</v>
      </c>
      <c r="C8" s="72">
        <v>3</v>
      </c>
      <c r="D8" s="73">
        <v>4</v>
      </c>
      <c r="E8" s="73">
        <v>5</v>
      </c>
      <c r="F8" s="74">
        <v>7</v>
      </c>
      <c r="G8" s="31">
        <v>8</v>
      </c>
      <c r="H8" s="32" t="s">
        <v>59</v>
      </c>
      <c r="I8" s="33" t="s">
        <v>60</v>
      </c>
      <c r="J8" s="34">
        <v>10</v>
      </c>
      <c r="K8" s="35">
        <v>11</v>
      </c>
      <c r="L8" s="34">
        <v>12</v>
      </c>
      <c r="M8" s="34">
        <v>13</v>
      </c>
      <c r="N8" s="34">
        <v>14</v>
      </c>
      <c r="O8" s="36" t="s">
        <v>61</v>
      </c>
      <c r="P8" s="111">
        <v>16</v>
      </c>
      <c r="Q8" s="114" t="s">
        <v>89</v>
      </c>
      <c r="R8" s="115" t="s">
        <v>90</v>
      </c>
      <c r="S8" s="116">
        <v>19</v>
      </c>
      <c r="T8" s="117">
        <v>20</v>
      </c>
      <c r="U8" s="118" t="s">
        <v>91</v>
      </c>
      <c r="V8" s="115" t="s">
        <v>92</v>
      </c>
      <c r="W8" s="119">
        <v>23</v>
      </c>
      <c r="X8" s="120">
        <v>24</v>
      </c>
    </row>
    <row r="9" spans="1:25" s="29" customFormat="1" ht="0.75" customHeight="1" thickBot="1" x14ac:dyDescent="0.3">
      <c r="A9" s="325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102"/>
      <c r="X9" s="101"/>
    </row>
    <row r="10" spans="1:25" s="29" customFormat="1" ht="9.75" customHeight="1" thickBot="1" x14ac:dyDescent="0.3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2"/>
      <c r="X10" s="123"/>
    </row>
    <row r="11" spans="1:25" s="29" customFormat="1" ht="8.25" customHeight="1" x14ac:dyDescent="0.25">
      <c r="A11" s="337" t="s">
        <v>120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9"/>
      <c r="Y11" s="65"/>
    </row>
    <row r="12" spans="1:25" s="29" customFormat="1" ht="14.25" customHeight="1" thickBot="1" x14ac:dyDescent="0.3">
      <c r="A12" s="340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2"/>
      <c r="Y12" s="65"/>
    </row>
    <row r="13" spans="1:25" s="13" customFormat="1" ht="18.75" customHeight="1" thickBot="1" x14ac:dyDescent="0.3">
      <c r="A13" s="290" t="s">
        <v>117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3"/>
      <c r="Y13" s="105"/>
    </row>
    <row r="14" spans="1:25" s="13" customFormat="1" ht="19.899999999999999" customHeight="1" x14ac:dyDescent="0.25">
      <c r="A14" s="189">
        <v>1</v>
      </c>
      <c r="B14" s="277" t="s">
        <v>82</v>
      </c>
      <c r="C14" s="174">
        <v>3</v>
      </c>
      <c r="D14" s="190">
        <v>1.2</v>
      </c>
      <c r="E14" s="190"/>
      <c r="F14" s="190"/>
      <c r="G14" s="191">
        <v>8</v>
      </c>
      <c r="H14" s="190"/>
      <c r="I14" s="175">
        <f>G14*30</f>
        <v>240</v>
      </c>
      <c r="J14" s="249" t="s">
        <v>122</v>
      </c>
      <c r="K14" s="260" t="s">
        <v>134</v>
      </c>
      <c r="L14" s="157" t="s">
        <v>126</v>
      </c>
      <c r="M14" s="157"/>
      <c r="N14" s="190"/>
      <c r="O14" s="190"/>
      <c r="P14" s="192" t="s">
        <v>127</v>
      </c>
      <c r="Q14" s="172">
        <v>2</v>
      </c>
      <c r="R14" s="173">
        <v>6</v>
      </c>
      <c r="S14" s="172">
        <v>2</v>
      </c>
      <c r="T14" s="173"/>
      <c r="U14" s="172"/>
      <c r="V14" s="173"/>
      <c r="W14" s="172"/>
      <c r="X14" s="173"/>
      <c r="Y14" s="105"/>
    </row>
    <row r="15" spans="1:25" s="13" customFormat="1" ht="19.899999999999999" customHeight="1" x14ac:dyDescent="0.25">
      <c r="A15" s="189">
        <v>2</v>
      </c>
      <c r="B15" s="277" t="s">
        <v>106</v>
      </c>
      <c r="C15" s="174"/>
      <c r="D15" s="190">
        <v>3</v>
      </c>
      <c r="E15" s="190"/>
      <c r="F15" s="190"/>
      <c r="G15" s="191">
        <v>3</v>
      </c>
      <c r="H15" s="190"/>
      <c r="I15" s="175">
        <v>90</v>
      </c>
      <c r="J15" s="250" t="s">
        <v>123</v>
      </c>
      <c r="K15" s="260" t="s">
        <v>135</v>
      </c>
      <c r="L15" s="157"/>
      <c r="M15" s="260" t="s">
        <v>136</v>
      </c>
      <c r="N15" s="190"/>
      <c r="O15" s="190"/>
      <c r="P15" s="192" t="s">
        <v>128</v>
      </c>
      <c r="Q15" s="172"/>
      <c r="R15" s="173"/>
      <c r="S15" s="172">
        <v>1.5</v>
      </c>
      <c r="T15" s="173"/>
      <c r="U15" s="172"/>
      <c r="V15" s="173"/>
      <c r="W15" s="172"/>
      <c r="X15" s="173"/>
      <c r="Y15" s="105"/>
    </row>
    <row r="16" spans="1:25" s="13" customFormat="1" ht="19.899999999999999" customHeight="1" x14ac:dyDescent="0.25">
      <c r="A16" s="189">
        <v>3</v>
      </c>
      <c r="B16" s="277" t="s">
        <v>107</v>
      </c>
      <c r="C16" s="174">
        <v>2</v>
      </c>
      <c r="D16" s="190">
        <v>1</v>
      </c>
      <c r="E16" s="190"/>
      <c r="F16" s="190"/>
      <c r="G16" s="191">
        <v>6</v>
      </c>
      <c r="H16" s="190"/>
      <c r="I16" s="175">
        <v>180</v>
      </c>
      <c r="J16" s="250" t="s">
        <v>124</v>
      </c>
      <c r="K16" s="260" t="s">
        <v>125</v>
      </c>
      <c r="L16" s="157"/>
      <c r="M16" s="260" t="s">
        <v>135</v>
      </c>
      <c r="N16" s="190"/>
      <c r="O16" s="190"/>
      <c r="P16" s="192" t="s">
        <v>129</v>
      </c>
      <c r="Q16" s="172">
        <v>2</v>
      </c>
      <c r="R16" s="173">
        <v>1</v>
      </c>
      <c r="S16" s="172"/>
      <c r="T16" s="173"/>
      <c r="U16" s="172"/>
      <c r="V16" s="173"/>
      <c r="W16" s="172"/>
      <c r="X16" s="173"/>
      <c r="Y16" s="105"/>
    </row>
    <row r="17" spans="1:25" s="13" customFormat="1" ht="30.75" customHeight="1" x14ac:dyDescent="0.25">
      <c r="A17" s="189">
        <v>4</v>
      </c>
      <c r="B17" s="278" t="s">
        <v>146</v>
      </c>
      <c r="C17" s="174"/>
      <c r="D17" s="190">
        <v>3</v>
      </c>
      <c r="E17" s="190"/>
      <c r="F17" s="190"/>
      <c r="G17" s="191">
        <v>3</v>
      </c>
      <c r="H17" s="190"/>
      <c r="I17" s="175">
        <v>90</v>
      </c>
      <c r="J17" s="250" t="s">
        <v>123</v>
      </c>
      <c r="K17" s="260" t="s">
        <v>135</v>
      </c>
      <c r="L17" s="157"/>
      <c r="M17" s="260" t="s">
        <v>136</v>
      </c>
      <c r="N17" s="190"/>
      <c r="O17" s="190"/>
      <c r="P17" s="192" t="s">
        <v>128</v>
      </c>
      <c r="Q17" s="172"/>
      <c r="R17" s="173"/>
      <c r="S17" s="172">
        <v>1.5</v>
      </c>
      <c r="T17" s="173"/>
      <c r="U17" s="172"/>
      <c r="V17" s="173"/>
      <c r="W17" s="172"/>
      <c r="X17" s="173"/>
      <c r="Y17" s="105"/>
    </row>
    <row r="18" spans="1:25" s="13" customFormat="1" ht="23.25" customHeight="1" thickBot="1" x14ac:dyDescent="0.3">
      <c r="A18" s="189">
        <v>5</v>
      </c>
      <c r="B18" s="277" t="s">
        <v>108</v>
      </c>
      <c r="C18" s="174"/>
      <c r="D18" s="190">
        <v>1</v>
      </c>
      <c r="E18" s="190"/>
      <c r="F18" s="190"/>
      <c r="G18" s="191">
        <v>3</v>
      </c>
      <c r="H18" s="190"/>
      <c r="I18" s="175">
        <v>90</v>
      </c>
      <c r="J18" s="250" t="s">
        <v>123</v>
      </c>
      <c r="K18" s="260" t="s">
        <v>135</v>
      </c>
      <c r="L18" s="157"/>
      <c r="M18" s="260" t="s">
        <v>136</v>
      </c>
      <c r="N18" s="190"/>
      <c r="O18" s="190"/>
      <c r="P18" s="192" t="s">
        <v>128</v>
      </c>
      <c r="Q18" s="172">
        <v>1.5</v>
      </c>
      <c r="R18" s="173"/>
      <c r="S18" s="172"/>
      <c r="T18" s="173"/>
      <c r="U18" s="172"/>
      <c r="V18" s="173"/>
      <c r="W18" s="172"/>
      <c r="X18" s="173"/>
      <c r="Y18" s="105"/>
    </row>
    <row r="19" spans="1:25" s="13" customFormat="1" ht="21.75" customHeight="1" thickBot="1" x14ac:dyDescent="0.3">
      <c r="A19" s="290" t="s">
        <v>116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3"/>
      <c r="Y19" s="105"/>
    </row>
    <row r="20" spans="1:25" s="13" customFormat="1" ht="33" customHeight="1" x14ac:dyDescent="0.25">
      <c r="A20" s="343">
        <v>1</v>
      </c>
      <c r="B20" s="278" t="s">
        <v>109</v>
      </c>
      <c r="C20" s="174"/>
      <c r="D20" s="418">
        <v>3</v>
      </c>
      <c r="E20" s="190"/>
      <c r="F20" s="190"/>
      <c r="G20" s="408">
        <v>3</v>
      </c>
      <c r="H20" s="190"/>
      <c r="I20" s="418">
        <f>G20*30</f>
        <v>90</v>
      </c>
      <c r="J20" s="401" t="s">
        <v>123</v>
      </c>
      <c r="K20" s="349" t="s">
        <v>135</v>
      </c>
      <c r="L20" s="260"/>
      <c r="M20" s="349" t="s">
        <v>136</v>
      </c>
      <c r="N20" s="190"/>
      <c r="O20" s="190"/>
      <c r="P20" s="410" t="s">
        <v>128</v>
      </c>
      <c r="Q20" s="172"/>
      <c r="R20" s="173"/>
      <c r="S20" s="397">
        <v>1.5</v>
      </c>
      <c r="T20" s="173"/>
      <c r="U20" s="172"/>
      <c r="V20" s="173"/>
      <c r="W20" s="172"/>
      <c r="X20" s="173"/>
      <c r="Y20" s="105"/>
    </row>
    <row r="21" spans="1:25" s="13" customFormat="1" ht="19.899999999999999" customHeight="1" x14ac:dyDescent="0.25">
      <c r="A21" s="344"/>
      <c r="B21" s="279" t="s">
        <v>115</v>
      </c>
      <c r="C21" s="184"/>
      <c r="D21" s="419"/>
      <c r="E21" s="193"/>
      <c r="F21" s="193"/>
      <c r="G21" s="409"/>
      <c r="H21" s="193"/>
      <c r="I21" s="419"/>
      <c r="J21" s="402"/>
      <c r="K21" s="350"/>
      <c r="L21" s="261"/>
      <c r="M21" s="350"/>
      <c r="N21" s="193"/>
      <c r="O21" s="193"/>
      <c r="P21" s="411"/>
      <c r="Q21" s="182"/>
      <c r="R21" s="183"/>
      <c r="S21" s="398"/>
      <c r="T21" s="183"/>
      <c r="U21" s="182"/>
      <c r="V21" s="183"/>
      <c r="W21" s="182"/>
      <c r="X21" s="183"/>
      <c r="Y21" s="105"/>
    </row>
    <row r="22" spans="1:25" s="13" customFormat="1" ht="19.899999999999999" customHeight="1" x14ac:dyDescent="0.25">
      <c r="A22" s="403">
        <v>2</v>
      </c>
      <c r="B22" s="279" t="s">
        <v>113</v>
      </c>
      <c r="C22" s="184"/>
      <c r="D22" s="420">
        <v>3</v>
      </c>
      <c r="E22" s="193"/>
      <c r="F22" s="193"/>
      <c r="G22" s="422">
        <v>3</v>
      </c>
      <c r="H22" s="193"/>
      <c r="I22" s="420">
        <v>90</v>
      </c>
      <c r="J22" s="347" t="s">
        <v>123</v>
      </c>
      <c r="K22" s="345" t="s">
        <v>135</v>
      </c>
      <c r="L22" s="261"/>
      <c r="M22" s="345" t="s">
        <v>136</v>
      </c>
      <c r="N22" s="193"/>
      <c r="O22" s="193"/>
      <c r="P22" s="412" t="s">
        <v>128</v>
      </c>
      <c r="Q22" s="182"/>
      <c r="R22" s="183"/>
      <c r="S22" s="399">
        <v>1.5</v>
      </c>
      <c r="T22" s="183"/>
      <c r="U22" s="182"/>
      <c r="V22" s="183"/>
      <c r="W22" s="182"/>
      <c r="X22" s="183"/>
      <c r="Y22" s="105"/>
    </row>
    <row r="23" spans="1:25" s="13" customFormat="1" ht="18" customHeight="1" thickBot="1" x14ac:dyDescent="0.3">
      <c r="A23" s="404"/>
      <c r="B23" s="280" t="s">
        <v>110</v>
      </c>
      <c r="C23" s="184"/>
      <c r="D23" s="421"/>
      <c r="E23" s="193"/>
      <c r="F23" s="193"/>
      <c r="G23" s="423"/>
      <c r="H23" s="193"/>
      <c r="I23" s="421"/>
      <c r="J23" s="348"/>
      <c r="K23" s="346"/>
      <c r="L23" s="193"/>
      <c r="M23" s="346"/>
      <c r="N23" s="193"/>
      <c r="O23" s="193"/>
      <c r="P23" s="413"/>
      <c r="Q23" s="182"/>
      <c r="R23" s="183"/>
      <c r="S23" s="400"/>
      <c r="T23" s="183"/>
      <c r="U23" s="182"/>
      <c r="V23" s="183"/>
      <c r="W23" s="182"/>
      <c r="X23" s="183"/>
      <c r="Y23" s="105"/>
    </row>
    <row r="24" spans="1:25" ht="17.25" customHeight="1" thickBot="1" x14ac:dyDescent="0.25">
      <c r="A24" s="416" t="s">
        <v>45</v>
      </c>
      <c r="B24" s="417"/>
      <c r="C24" s="194"/>
      <c r="D24" s="195"/>
      <c r="E24" s="195"/>
      <c r="F24" s="195"/>
      <c r="G24" s="195">
        <f>SUM(G14:G23)</f>
        <v>29</v>
      </c>
      <c r="H24" s="195">
        <f t="shared" ref="H24:X24" si="0">SUM(H14:H23)</f>
        <v>0</v>
      </c>
      <c r="I24" s="195">
        <f>SUM(I14:I23)</f>
        <v>870</v>
      </c>
      <c r="J24" s="195" t="s">
        <v>130</v>
      </c>
      <c r="K24" s="195" t="s">
        <v>126</v>
      </c>
      <c r="L24" s="195" t="s">
        <v>126</v>
      </c>
      <c r="M24" s="195" t="s">
        <v>131</v>
      </c>
      <c r="N24" s="195">
        <f t="shared" si="0"/>
        <v>0</v>
      </c>
      <c r="O24" s="195">
        <f t="shared" si="0"/>
        <v>0</v>
      </c>
      <c r="P24" s="195" t="s">
        <v>132</v>
      </c>
      <c r="Q24" s="195">
        <f t="shared" si="0"/>
        <v>5.5</v>
      </c>
      <c r="R24" s="196">
        <f t="shared" si="0"/>
        <v>7</v>
      </c>
      <c r="S24" s="194">
        <f t="shared" si="0"/>
        <v>8</v>
      </c>
      <c r="T24" s="197">
        <f t="shared" si="0"/>
        <v>0</v>
      </c>
      <c r="U24" s="198">
        <f t="shared" si="0"/>
        <v>0</v>
      </c>
      <c r="V24" s="196">
        <f t="shared" si="0"/>
        <v>0</v>
      </c>
      <c r="W24" s="194">
        <f t="shared" si="0"/>
        <v>0</v>
      </c>
      <c r="X24" s="197">
        <f t="shared" si="0"/>
        <v>0</v>
      </c>
    </row>
    <row r="25" spans="1:25" ht="20.25" customHeight="1" thickBot="1" x14ac:dyDescent="0.35">
      <c r="A25" s="322" t="s">
        <v>118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4"/>
    </row>
    <row r="26" spans="1:25" ht="18" customHeight="1" thickBot="1" x14ac:dyDescent="0.25">
      <c r="A26" s="290" t="s">
        <v>119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3"/>
    </row>
    <row r="27" spans="1:25" ht="21.75" customHeight="1" x14ac:dyDescent="0.25">
      <c r="A27" s="151">
        <v>1</v>
      </c>
      <c r="B27" s="152" t="s">
        <v>147</v>
      </c>
      <c r="C27" s="153">
        <v>4</v>
      </c>
      <c r="D27" s="154"/>
      <c r="E27" s="155"/>
      <c r="F27" s="155"/>
      <c r="G27" s="249">
        <v>6</v>
      </c>
      <c r="H27" s="156">
        <v>3.5</v>
      </c>
      <c r="I27" s="253">
        <v>180</v>
      </c>
      <c r="J27" s="168" t="s">
        <v>124</v>
      </c>
      <c r="K27" s="157" t="s">
        <v>125</v>
      </c>
      <c r="L27" s="260" t="s">
        <v>135</v>
      </c>
      <c r="M27" s="158"/>
      <c r="N27" s="157"/>
      <c r="O27" s="157"/>
      <c r="P27" s="159" t="s">
        <v>129</v>
      </c>
      <c r="Q27" s="160"/>
      <c r="R27" s="161"/>
      <c r="S27" s="162"/>
      <c r="T27" s="247">
        <v>4</v>
      </c>
      <c r="U27" s="163"/>
      <c r="V27" s="164"/>
      <c r="W27" s="165"/>
      <c r="X27" s="166"/>
    </row>
    <row r="28" spans="1:25" ht="24" customHeight="1" thickBot="1" x14ac:dyDescent="0.3">
      <c r="A28" s="151">
        <v>2</v>
      </c>
      <c r="B28" s="281" t="s">
        <v>170</v>
      </c>
      <c r="C28" s="167">
        <v>4</v>
      </c>
      <c r="D28" s="154"/>
      <c r="E28" s="154"/>
      <c r="F28" s="167"/>
      <c r="G28" s="168">
        <v>6</v>
      </c>
      <c r="H28" s="169">
        <v>3.5</v>
      </c>
      <c r="I28" s="157">
        <v>180</v>
      </c>
      <c r="J28" s="168" t="s">
        <v>124</v>
      </c>
      <c r="K28" s="157" t="s">
        <v>125</v>
      </c>
      <c r="L28" s="260" t="s">
        <v>135</v>
      </c>
      <c r="M28" s="158"/>
      <c r="N28" s="157"/>
      <c r="O28" s="157"/>
      <c r="P28" s="159" t="s">
        <v>129</v>
      </c>
      <c r="Q28" s="170"/>
      <c r="R28" s="171"/>
      <c r="S28" s="172"/>
      <c r="T28" s="173">
        <v>4</v>
      </c>
      <c r="U28" s="174"/>
      <c r="V28" s="175"/>
      <c r="W28" s="176"/>
      <c r="X28" s="177"/>
    </row>
    <row r="29" spans="1:25" ht="18" customHeight="1" thickBot="1" x14ac:dyDescent="0.25">
      <c r="A29" s="290" t="s">
        <v>138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2"/>
      <c r="Q29" s="291"/>
      <c r="R29" s="291"/>
      <c r="S29" s="291"/>
      <c r="T29" s="291"/>
      <c r="U29" s="291"/>
      <c r="V29" s="291"/>
      <c r="W29" s="291"/>
      <c r="X29" s="293"/>
    </row>
    <row r="30" spans="1:25" ht="34.5" customHeight="1" x14ac:dyDescent="0.25">
      <c r="A30" s="405">
        <v>1</v>
      </c>
      <c r="B30" s="282" t="s">
        <v>166</v>
      </c>
      <c r="C30" s="178"/>
      <c r="D30" s="264">
        <v>1</v>
      </c>
      <c r="E30" s="273"/>
      <c r="F30" s="275"/>
      <c r="G30" s="265">
        <v>3</v>
      </c>
      <c r="H30" s="179"/>
      <c r="I30" s="264">
        <v>90</v>
      </c>
      <c r="J30" s="265" t="s">
        <v>161</v>
      </c>
      <c r="K30" s="266" t="s">
        <v>162</v>
      </c>
      <c r="L30" s="266" t="s">
        <v>136</v>
      </c>
      <c r="M30" s="158"/>
      <c r="N30" s="157"/>
      <c r="O30" s="157"/>
      <c r="P30" s="250" t="s">
        <v>128</v>
      </c>
      <c r="Q30" s="262">
        <v>1.5</v>
      </c>
      <c r="R30" s="171"/>
      <c r="S30" s="172"/>
      <c r="T30" s="173"/>
      <c r="U30" s="174"/>
      <c r="V30" s="175"/>
      <c r="W30" s="181"/>
      <c r="X30" s="177"/>
    </row>
    <row r="31" spans="1:25" ht="32.25" customHeight="1" x14ac:dyDescent="0.25">
      <c r="A31" s="406"/>
      <c r="B31" s="283" t="s">
        <v>154</v>
      </c>
      <c r="C31" s="178"/>
      <c r="D31" s="157"/>
      <c r="E31" s="157"/>
      <c r="F31" s="276"/>
      <c r="G31" s="250"/>
      <c r="H31" s="157"/>
      <c r="I31" s="157"/>
      <c r="J31" s="250"/>
      <c r="K31" s="260"/>
      <c r="L31" s="260"/>
      <c r="M31" s="158"/>
      <c r="N31" s="157"/>
      <c r="O31" s="157"/>
      <c r="P31" s="250"/>
      <c r="Q31" s="262"/>
      <c r="R31" s="171"/>
      <c r="S31" s="172"/>
      <c r="T31" s="173"/>
      <c r="U31" s="174"/>
      <c r="V31" s="175"/>
      <c r="W31" s="181"/>
      <c r="X31" s="177"/>
    </row>
    <row r="32" spans="1:25" ht="35.25" customHeight="1" x14ac:dyDescent="0.25">
      <c r="A32" s="406"/>
      <c r="B32" s="284" t="s">
        <v>163</v>
      </c>
      <c r="C32" s="178"/>
      <c r="D32" s="157"/>
      <c r="E32" s="157"/>
      <c r="F32" s="276"/>
      <c r="G32" s="250"/>
      <c r="H32" s="157"/>
      <c r="I32" s="157"/>
      <c r="J32" s="250"/>
      <c r="K32" s="260"/>
      <c r="L32" s="260"/>
      <c r="M32" s="158"/>
      <c r="N32" s="157"/>
      <c r="O32" s="157"/>
      <c r="P32" s="250"/>
      <c r="Q32" s="262"/>
      <c r="R32" s="171"/>
      <c r="S32" s="172"/>
      <c r="T32" s="173"/>
      <c r="U32" s="174"/>
      <c r="V32" s="175"/>
      <c r="W32" s="181"/>
      <c r="X32" s="177"/>
    </row>
    <row r="33" spans="1:24" ht="32.25" customHeight="1" x14ac:dyDescent="0.25">
      <c r="A33" s="406"/>
      <c r="B33" s="284" t="s">
        <v>165</v>
      </c>
      <c r="C33" s="178"/>
      <c r="D33" s="157"/>
      <c r="E33" s="157"/>
      <c r="F33" s="276"/>
      <c r="G33" s="250"/>
      <c r="H33" s="157"/>
      <c r="I33" s="157"/>
      <c r="J33" s="250"/>
      <c r="K33" s="260"/>
      <c r="L33" s="260"/>
      <c r="M33" s="158"/>
      <c r="N33" s="157"/>
      <c r="O33" s="157"/>
      <c r="P33" s="250"/>
      <c r="Q33" s="262"/>
      <c r="R33" s="171"/>
      <c r="S33" s="172"/>
      <c r="T33" s="173"/>
      <c r="U33" s="174"/>
      <c r="V33" s="175"/>
      <c r="W33" s="181"/>
      <c r="X33" s="177"/>
    </row>
    <row r="34" spans="1:24" ht="33.75" customHeight="1" thickBot="1" x14ac:dyDescent="0.3">
      <c r="A34" s="407"/>
      <c r="B34" s="285" t="s">
        <v>164</v>
      </c>
      <c r="C34" s="178"/>
      <c r="D34" s="157"/>
      <c r="E34" s="157"/>
      <c r="F34" s="276"/>
      <c r="G34" s="250"/>
      <c r="H34" s="157"/>
      <c r="I34" s="157"/>
      <c r="J34" s="250"/>
      <c r="K34" s="260"/>
      <c r="L34" s="260"/>
      <c r="M34" s="158"/>
      <c r="N34" s="157"/>
      <c r="O34" s="157"/>
      <c r="P34" s="250"/>
      <c r="Q34" s="180"/>
      <c r="R34" s="171"/>
      <c r="S34" s="172"/>
      <c r="T34" s="173"/>
      <c r="U34" s="174"/>
      <c r="V34" s="175"/>
      <c r="W34" s="181"/>
      <c r="X34" s="177"/>
    </row>
    <row r="35" spans="1:24" ht="38.25" customHeight="1" thickBot="1" x14ac:dyDescent="0.3">
      <c r="A35" s="151">
        <v>2</v>
      </c>
      <c r="B35" s="274" t="s">
        <v>105</v>
      </c>
      <c r="C35" s="178"/>
      <c r="D35" s="154">
        <v>3</v>
      </c>
      <c r="E35" s="154"/>
      <c r="F35" s="178"/>
      <c r="G35" s="168">
        <v>3</v>
      </c>
      <c r="H35" s="179"/>
      <c r="I35" s="254">
        <v>90</v>
      </c>
      <c r="J35" s="168" t="s">
        <v>161</v>
      </c>
      <c r="K35" s="260" t="s">
        <v>162</v>
      </c>
      <c r="L35" s="260" t="s">
        <v>136</v>
      </c>
      <c r="M35" s="158"/>
      <c r="N35" s="157"/>
      <c r="O35" s="157"/>
      <c r="P35" s="159" t="s">
        <v>128</v>
      </c>
      <c r="Q35" s="180"/>
      <c r="R35" s="248"/>
      <c r="S35" s="172">
        <v>1.5</v>
      </c>
      <c r="T35" s="173"/>
      <c r="U35" s="174"/>
      <c r="V35" s="175"/>
      <c r="W35" s="181"/>
      <c r="X35" s="177"/>
    </row>
    <row r="36" spans="1:24" ht="17.25" customHeight="1" thickBot="1" x14ac:dyDescent="0.25">
      <c r="A36" s="335" t="s">
        <v>45</v>
      </c>
      <c r="B36" s="336"/>
      <c r="C36" s="222"/>
      <c r="D36" s="223"/>
      <c r="E36" s="223"/>
      <c r="F36" s="224">
        <f>COUNT(#REF!)</f>
        <v>0</v>
      </c>
      <c r="G36" s="256">
        <f t="shared" ref="G36:O36" si="1">SUM(G30:G35)</f>
        <v>6</v>
      </c>
      <c r="H36" s="256">
        <f t="shared" si="1"/>
        <v>0</v>
      </c>
      <c r="I36" s="256">
        <f t="shared" si="1"/>
        <v>180</v>
      </c>
      <c r="J36" s="256" t="s">
        <v>171</v>
      </c>
      <c r="K36" s="256" t="s">
        <v>172</v>
      </c>
      <c r="L36" s="256" t="s">
        <v>173</v>
      </c>
      <c r="M36" s="256">
        <f t="shared" si="1"/>
        <v>0</v>
      </c>
      <c r="N36" s="256">
        <f t="shared" si="1"/>
        <v>0</v>
      </c>
      <c r="O36" s="256">
        <f t="shared" si="1"/>
        <v>0</v>
      </c>
      <c r="P36" s="256" t="s">
        <v>174</v>
      </c>
      <c r="Q36" s="263">
        <f>SUM(Q27:Q35)</f>
        <v>1.5</v>
      </c>
      <c r="R36" s="224">
        <f t="shared" ref="R36:X36" si="2">SUM(R27:R35)</f>
        <v>0</v>
      </c>
      <c r="S36" s="263">
        <f t="shared" si="2"/>
        <v>1.5</v>
      </c>
      <c r="T36" s="224">
        <f t="shared" si="2"/>
        <v>8</v>
      </c>
      <c r="U36" s="185">
        <f t="shared" si="2"/>
        <v>0</v>
      </c>
      <c r="V36" s="187">
        <f t="shared" si="2"/>
        <v>0</v>
      </c>
      <c r="W36" s="185">
        <f t="shared" si="2"/>
        <v>0</v>
      </c>
      <c r="X36" s="187">
        <f t="shared" si="2"/>
        <v>0</v>
      </c>
    </row>
    <row r="37" spans="1:24" s="16" customFormat="1" ht="22.5" customHeight="1" thickBot="1" x14ac:dyDescent="0.25">
      <c r="A37" s="286" t="s">
        <v>121</v>
      </c>
      <c r="B37" s="287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7"/>
      <c r="Q37" s="287"/>
      <c r="R37" s="287"/>
      <c r="S37" s="287"/>
      <c r="T37" s="287"/>
      <c r="U37" s="287"/>
      <c r="V37" s="287"/>
      <c r="W37" s="287"/>
      <c r="X37" s="289"/>
    </row>
    <row r="38" spans="1:24" ht="21" customHeight="1" thickBot="1" x14ac:dyDescent="0.35">
      <c r="A38" s="205"/>
      <c r="B38" s="281" t="s">
        <v>169</v>
      </c>
      <c r="C38" s="167"/>
      <c r="D38" s="154">
        <v>4</v>
      </c>
      <c r="E38" s="154">
        <v>4</v>
      </c>
      <c r="F38" s="167"/>
      <c r="G38" s="206">
        <v>2</v>
      </c>
      <c r="H38" s="155">
        <v>3.5</v>
      </c>
      <c r="I38" s="207">
        <f>G38*30</f>
        <v>60</v>
      </c>
      <c r="J38" s="208"/>
      <c r="K38" s="209"/>
      <c r="L38" s="209"/>
      <c r="M38" s="210"/>
      <c r="N38" s="209"/>
      <c r="O38" s="209"/>
      <c r="P38" s="202"/>
      <c r="Q38" s="199"/>
      <c r="R38" s="200"/>
      <c r="S38" s="211"/>
      <c r="T38" s="200"/>
      <c r="U38" s="199"/>
      <c r="V38" s="212"/>
      <c r="W38" s="201"/>
      <c r="X38" s="213"/>
    </row>
    <row r="39" spans="1:24" ht="16.5" customHeight="1" thickBot="1" x14ac:dyDescent="0.25">
      <c r="A39" s="299" t="s">
        <v>63</v>
      </c>
      <c r="B39" s="300"/>
      <c r="C39" s="185"/>
      <c r="D39" s="186"/>
      <c r="E39" s="186"/>
      <c r="F39" s="186">
        <f>COUNT(#REF!)</f>
        <v>0</v>
      </c>
      <c r="G39" s="188">
        <f t="shared" ref="G39:L39" si="3">SUM(G38:G38)</f>
        <v>2</v>
      </c>
      <c r="H39" s="188">
        <f t="shared" si="3"/>
        <v>3.5</v>
      </c>
      <c r="I39" s="188">
        <f t="shared" si="3"/>
        <v>60</v>
      </c>
      <c r="J39" s="214">
        <f t="shared" si="3"/>
        <v>0</v>
      </c>
      <c r="K39" s="186">
        <f t="shared" si="3"/>
        <v>0</v>
      </c>
      <c r="L39" s="186">
        <f t="shared" si="3"/>
        <v>0</v>
      </c>
      <c r="M39" s="215">
        <f>M38</f>
        <v>0</v>
      </c>
      <c r="N39" s="215">
        <f>N38</f>
        <v>0</v>
      </c>
      <c r="O39" s="215">
        <f>O38</f>
        <v>0</v>
      </c>
      <c r="P39" s="186"/>
      <c r="Q39" s="216">
        <f>SUM(Q38:R38)</f>
        <v>0</v>
      </c>
      <c r="R39" s="203"/>
      <c r="S39" s="217">
        <f>SUM(S38:T38)</f>
        <v>0</v>
      </c>
      <c r="T39" s="203"/>
      <c r="U39" s="204">
        <f>SUM(U38:V38)</f>
        <v>0</v>
      </c>
      <c r="V39" s="218"/>
      <c r="W39" s="204"/>
      <c r="X39" s="219"/>
    </row>
    <row r="40" spans="1:24" s="15" customFormat="1" ht="1.5" customHeight="1" thickBot="1" x14ac:dyDescent="0.3">
      <c r="A40" s="303" t="str">
        <f>IF(SUM(K40:O40)=J40," ","Error")</f>
        <v xml:space="preserve"> 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220"/>
      <c r="X40" s="221"/>
    </row>
    <row r="41" spans="1:24" s="18" customFormat="1" ht="19.5" customHeight="1" thickBot="1" x14ac:dyDescent="0.3">
      <c r="A41" s="301" t="s">
        <v>18</v>
      </c>
      <c r="B41" s="302"/>
      <c r="C41" s="222">
        <v>4</v>
      </c>
      <c r="D41" s="223">
        <v>11</v>
      </c>
      <c r="E41" s="223"/>
      <c r="F41" s="223"/>
      <c r="G41" s="267">
        <f>G16+G26+G39</f>
        <v>8</v>
      </c>
      <c r="H41" s="267">
        <f>H16+H26+H39</f>
        <v>3.5</v>
      </c>
      <c r="I41" s="267">
        <f>I16+I26+I39</f>
        <v>240</v>
      </c>
      <c r="J41" s="267" t="s">
        <v>175</v>
      </c>
      <c r="K41" s="267" t="s">
        <v>176</v>
      </c>
      <c r="L41" s="267" t="s">
        <v>177</v>
      </c>
      <c r="M41" s="267" t="s">
        <v>131</v>
      </c>
      <c r="N41" s="267">
        <f>N16+N26+N39</f>
        <v>0</v>
      </c>
      <c r="O41" s="267">
        <f>O16+O26+O39</f>
        <v>0</v>
      </c>
      <c r="P41" s="267" t="s">
        <v>178</v>
      </c>
      <c r="Q41" s="222"/>
      <c r="R41" s="224"/>
      <c r="S41" s="222"/>
      <c r="T41" s="224"/>
      <c r="U41" s="222"/>
      <c r="V41" s="224"/>
      <c r="W41" s="222"/>
      <c r="X41" s="224"/>
    </row>
    <row r="42" spans="1:24" s="18" customFormat="1" ht="16.5" customHeight="1" x14ac:dyDescent="0.25">
      <c r="A42" s="225"/>
      <c r="B42" s="305" t="s">
        <v>66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7"/>
      <c r="Q42" s="255">
        <f>Q24+Q36</f>
        <v>7</v>
      </c>
      <c r="R42" s="259">
        <f>R24+R36</f>
        <v>7</v>
      </c>
      <c r="S42" s="251">
        <f>S24+S36</f>
        <v>9.5</v>
      </c>
      <c r="T42" s="259">
        <f>T24+T36</f>
        <v>8</v>
      </c>
      <c r="U42" s="226"/>
      <c r="V42" s="227"/>
      <c r="W42" s="228"/>
      <c r="X42" s="228"/>
    </row>
    <row r="43" spans="1:24" s="18" customFormat="1" ht="18" customHeight="1" x14ac:dyDescent="0.25">
      <c r="A43" s="229"/>
      <c r="B43" s="308" t="s">
        <v>67</v>
      </c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10"/>
      <c r="Q43" s="230"/>
      <c r="R43" s="231">
        <v>1</v>
      </c>
      <c r="S43" s="232">
        <v>1</v>
      </c>
      <c r="T43" s="233">
        <v>2</v>
      </c>
      <c r="U43" s="232"/>
      <c r="V43" s="234"/>
      <c r="W43" s="235"/>
      <c r="X43" s="235"/>
    </row>
    <row r="44" spans="1:24" s="12" customFormat="1" ht="18" customHeight="1" thickBot="1" x14ac:dyDescent="0.3">
      <c r="A44" s="236"/>
      <c r="B44" s="296" t="s">
        <v>68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8"/>
      <c r="Q44" s="237">
        <v>4</v>
      </c>
      <c r="R44" s="238">
        <v>1</v>
      </c>
      <c r="S44" s="239">
        <v>5</v>
      </c>
      <c r="T44" s="240">
        <v>1</v>
      </c>
      <c r="U44" s="239"/>
      <c r="V44" s="241"/>
      <c r="W44" s="242"/>
      <c r="X44" s="242"/>
    </row>
    <row r="45" spans="1:24" s="18" customFormat="1" ht="13.5" customHeight="1" x14ac:dyDescent="0.25">
      <c r="A45" s="243"/>
      <c r="B45" s="243"/>
      <c r="C45" s="243"/>
      <c r="D45" s="243"/>
      <c r="E45" s="243"/>
      <c r="F45" s="243"/>
      <c r="G45" s="243"/>
      <c r="H45" s="243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5"/>
      <c r="X45" s="245"/>
    </row>
    <row r="46" spans="1:24" s="18" customFormat="1" ht="28.5" customHeight="1" x14ac:dyDescent="0.25">
      <c r="A46" s="311" t="s">
        <v>167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246"/>
      <c r="X46" s="246"/>
    </row>
    <row r="47" spans="1:24" s="18" customFormat="1" ht="4.5" customHeight="1" x14ac:dyDescent="0.25">
      <c r="A47" s="295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</row>
    <row r="48" spans="1:24" s="18" customFormat="1" ht="35.25" customHeight="1" x14ac:dyDescent="0.25">
      <c r="A48" s="25"/>
      <c r="B48" s="28"/>
      <c r="C48" s="294" t="s">
        <v>148</v>
      </c>
      <c r="D48" s="294"/>
      <c r="E48" s="294"/>
      <c r="F48" s="294"/>
      <c r="G48" s="294"/>
      <c r="H48" s="294"/>
      <c r="I48" s="294"/>
      <c r="J48" s="313"/>
      <c r="K48" s="313"/>
      <c r="L48" s="313"/>
      <c r="M48" s="313"/>
      <c r="N48" s="316" t="s">
        <v>114</v>
      </c>
      <c r="O48" s="316"/>
      <c r="P48" s="316"/>
      <c r="Q48" s="316"/>
      <c r="R48" s="316"/>
      <c r="S48" s="27"/>
      <c r="T48" s="27"/>
      <c r="U48" s="27"/>
      <c r="V48" s="27"/>
    </row>
    <row r="49" spans="1:22" s="18" customFormat="1" ht="6" customHeight="1" x14ac:dyDescent="0.25">
      <c r="A49" s="25"/>
      <c r="B49" s="28"/>
      <c r="C49" s="28"/>
      <c r="D49" s="28"/>
      <c r="E49" s="28"/>
      <c r="F49" s="28"/>
      <c r="G49" s="28"/>
      <c r="H49" s="28"/>
      <c r="I49" s="25"/>
      <c r="J49" s="26"/>
      <c r="K49" s="26"/>
      <c r="L49" s="25"/>
      <c r="M49" s="25"/>
      <c r="N49" s="25"/>
      <c r="O49" s="25"/>
      <c r="P49" s="25"/>
      <c r="Q49" s="27"/>
      <c r="R49" s="27"/>
      <c r="S49" s="27"/>
      <c r="T49" s="27"/>
      <c r="U49" s="27"/>
      <c r="V49" s="27"/>
    </row>
    <row r="50" spans="1:22" s="12" customFormat="1" ht="22.5" customHeight="1" x14ac:dyDescent="0.25">
      <c r="A50" s="317" t="s">
        <v>149</v>
      </c>
      <c r="B50" s="318"/>
      <c r="C50" s="318"/>
      <c r="D50" s="318"/>
      <c r="E50" s="318"/>
      <c r="F50" s="318"/>
      <c r="G50" s="318"/>
      <c r="H50" s="318"/>
      <c r="I50" s="318"/>
      <c r="J50" s="313"/>
      <c r="K50" s="313"/>
      <c r="L50" s="313"/>
      <c r="M50" s="313"/>
      <c r="N50" s="312" t="s">
        <v>150</v>
      </c>
      <c r="O50" s="312"/>
      <c r="P50" s="312"/>
      <c r="Q50" s="312"/>
      <c r="R50" s="312"/>
      <c r="S50" s="312"/>
      <c r="T50" s="17"/>
      <c r="U50" s="17"/>
      <c r="V50" s="17"/>
    </row>
    <row r="51" spans="1:22" ht="30" customHeight="1" x14ac:dyDescent="0.25">
      <c r="A51" s="319" t="s">
        <v>151</v>
      </c>
      <c r="B51" s="319"/>
      <c r="C51" s="319"/>
      <c r="D51" s="319"/>
      <c r="E51" s="319"/>
      <c r="F51" s="319"/>
      <c r="G51" s="319"/>
      <c r="H51" s="319"/>
      <c r="I51" s="319"/>
      <c r="J51" s="313"/>
      <c r="K51" s="313"/>
      <c r="L51" s="313"/>
      <c r="M51" s="313"/>
      <c r="N51" s="314" t="s">
        <v>114</v>
      </c>
      <c r="O51" s="315"/>
      <c r="P51" s="315"/>
      <c r="Q51" s="315"/>
      <c r="R51" s="315"/>
      <c r="S51" s="315"/>
      <c r="T51" s="17"/>
      <c r="U51" s="17"/>
      <c r="V51" s="17"/>
    </row>
    <row r="52" spans="1:22" ht="18" hidden="1" customHeight="1" x14ac:dyDescent="0.3">
      <c r="A52" s="320"/>
      <c r="B52" s="320"/>
      <c r="C52" s="252"/>
      <c r="D52" s="252"/>
      <c r="E52" s="252"/>
      <c r="F52" s="252"/>
      <c r="G52" s="252"/>
      <c r="H52" s="252"/>
      <c r="I52" s="25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22" ht="42" customHeight="1" x14ac:dyDescent="0.2">
      <c r="A53" s="295" t="s">
        <v>111</v>
      </c>
      <c r="B53" s="29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2"/>
      <c r="O53" s="12"/>
      <c r="P53" s="12"/>
      <c r="Q53" s="12"/>
      <c r="R53" s="12"/>
      <c r="S53" s="12"/>
    </row>
    <row r="54" spans="1:22" ht="18" customHeight="1" x14ac:dyDescent="0.3">
      <c r="A54" s="321" t="s">
        <v>152</v>
      </c>
      <c r="B54" s="321"/>
      <c r="C54" s="75"/>
      <c r="D54" s="75"/>
      <c r="E54" s="75"/>
      <c r="F54" s="75"/>
      <c r="G54" s="75"/>
      <c r="H54" s="75"/>
      <c r="I54" s="16"/>
      <c r="J54" s="16"/>
      <c r="K54" s="16"/>
      <c r="L54" s="16"/>
      <c r="M54" s="19"/>
      <c r="N54" s="12"/>
      <c r="O54" s="12"/>
      <c r="P54" s="12"/>
      <c r="Q54" s="12"/>
      <c r="R54" s="12"/>
      <c r="S54" s="12"/>
    </row>
    <row r="55" spans="1:22" ht="15.75" x14ac:dyDescent="0.2">
      <c r="A55" s="321" t="s">
        <v>74</v>
      </c>
      <c r="B55" s="321"/>
      <c r="C55" s="75"/>
      <c r="D55" s="75"/>
      <c r="E55" s="75"/>
      <c r="F55" s="75"/>
      <c r="G55" s="75"/>
      <c r="H55" s="75"/>
      <c r="I55" s="16"/>
      <c r="J55" s="16"/>
      <c r="K55" s="16"/>
      <c r="L55" s="16"/>
      <c r="M55" s="16"/>
      <c r="N55" s="12"/>
      <c r="O55" s="12"/>
      <c r="P55" s="12"/>
      <c r="Q55" s="12"/>
      <c r="R55" s="12"/>
      <c r="S55" s="12"/>
    </row>
    <row r="56" spans="1:22" ht="18.75" x14ac:dyDescent="0.3">
      <c r="A56" s="320"/>
      <c r="B56" s="320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22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</sheetData>
  <mergeCells count="79">
    <mergeCell ref="M5:M7"/>
    <mergeCell ref="A24:B24"/>
    <mergeCell ref="D20:D21"/>
    <mergeCell ref="D22:D23"/>
    <mergeCell ref="G22:G23"/>
    <mergeCell ref="I20:I21"/>
    <mergeCell ref="I22:I23"/>
    <mergeCell ref="A1:T1"/>
    <mergeCell ref="C2:F2"/>
    <mergeCell ref="C3:C7"/>
    <mergeCell ref="D3:D7"/>
    <mergeCell ref="L5:L7"/>
    <mergeCell ref="B2:B7"/>
    <mergeCell ref="H2:H7"/>
    <mergeCell ref="J3:O3"/>
    <mergeCell ref="G2:G7"/>
    <mergeCell ref="K4:O4"/>
    <mergeCell ref="Q2:X2"/>
    <mergeCell ref="F3:F7"/>
    <mergeCell ref="J4:J7"/>
    <mergeCell ref="W3:X3"/>
    <mergeCell ref="P3:P7"/>
    <mergeCell ref="Q4:X4"/>
    <mergeCell ref="A26:X26"/>
    <mergeCell ref="A20:A21"/>
    <mergeCell ref="M22:M23"/>
    <mergeCell ref="J22:J23"/>
    <mergeCell ref="K20:K21"/>
    <mergeCell ref="K22:K23"/>
    <mergeCell ref="S20:S21"/>
    <mergeCell ref="S22:S23"/>
    <mergeCell ref="J20:J21"/>
    <mergeCell ref="A22:A23"/>
    <mergeCell ref="G20:G21"/>
    <mergeCell ref="P20:P21"/>
    <mergeCell ref="P22:P23"/>
    <mergeCell ref="M20:M21"/>
    <mergeCell ref="A25:X25"/>
    <mergeCell ref="A9:V9"/>
    <mergeCell ref="U3:V3"/>
    <mergeCell ref="S3:T3"/>
    <mergeCell ref="Q3:R3"/>
    <mergeCell ref="N5:N7"/>
    <mergeCell ref="E3:E7"/>
    <mergeCell ref="A11:X12"/>
    <mergeCell ref="A13:X13"/>
    <mergeCell ref="A19:X19"/>
    <mergeCell ref="Q6:X6"/>
    <mergeCell ref="O5:O7"/>
    <mergeCell ref="I3:I7"/>
    <mergeCell ref="K5:K7"/>
    <mergeCell ref="A2:A7"/>
    <mergeCell ref="I2:P2"/>
    <mergeCell ref="A50:I50"/>
    <mergeCell ref="A53:B53"/>
    <mergeCell ref="A51:I51"/>
    <mergeCell ref="A52:B52"/>
    <mergeCell ref="A56:B56"/>
    <mergeCell ref="A55:B55"/>
    <mergeCell ref="A54:B54"/>
    <mergeCell ref="N50:S50"/>
    <mergeCell ref="J51:M51"/>
    <mergeCell ref="N51:S51"/>
    <mergeCell ref="J50:M50"/>
    <mergeCell ref="J48:M48"/>
    <mergeCell ref="N48:R48"/>
    <mergeCell ref="A37:X37"/>
    <mergeCell ref="A29:X29"/>
    <mergeCell ref="C48:I48"/>
    <mergeCell ref="A47:V47"/>
    <mergeCell ref="B44:P44"/>
    <mergeCell ref="A39:B39"/>
    <mergeCell ref="A41:B41"/>
    <mergeCell ref="A40:V40"/>
    <mergeCell ref="B42:P42"/>
    <mergeCell ref="B43:P43"/>
    <mergeCell ref="A46:V46"/>
    <mergeCell ref="A36:B36"/>
    <mergeCell ref="A30:A34"/>
  </mergeCells>
  <phoneticPr fontId="0" type="noConversion"/>
  <printOptions horizontalCentered="1" verticalCentered="1"/>
  <pageMargins left="0.2" right="0.2" top="0.19685039370078741" bottom="0.19685039370078741" header="0.19685039370078741" footer="0.11811023622047245"/>
  <pageSetup paperSize="9" scale="72" orientation="landscape" r:id="rId1"/>
  <headerFooter alignWithMargins="0"/>
  <rowBreaks count="1" manualBreakCount="1">
    <brk id="3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"/>
  <sheetViews>
    <sheetView showZeros="0" view="pageBreakPreview" topLeftCell="A16" zoomScale="75" zoomScaleNormal="75" zoomScaleSheetLayoutView="100" workbookViewId="0">
      <selection activeCell="A28" sqref="A28:BA28"/>
    </sheetView>
  </sheetViews>
  <sheetFormatPr defaultColWidth="7" defaultRowHeight="12.75" x14ac:dyDescent="0.2"/>
  <cols>
    <col min="1" max="27" width="4.140625" style="7" customWidth="1"/>
    <col min="28" max="28" width="4.28515625" style="7" customWidth="1"/>
    <col min="29" max="52" width="4.140625" style="7" customWidth="1"/>
    <col min="53" max="53" width="4.7109375" style="7" customWidth="1"/>
    <col min="54" max="54" width="7" style="7" customWidth="1"/>
    <col min="55" max="16384" width="7" style="7"/>
  </cols>
  <sheetData>
    <row r="1" spans="1:53" s="1" customFormat="1" ht="21" customHeight="1" x14ac:dyDescent="0.4">
      <c r="A1" s="576" t="s">
        <v>49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  <c r="AJ1" s="577"/>
      <c r="AK1" s="577"/>
      <c r="AL1" s="577"/>
      <c r="AM1" s="577"/>
      <c r="AN1" s="577"/>
      <c r="AO1" s="577"/>
      <c r="AP1" s="577"/>
      <c r="AQ1" s="577"/>
      <c r="AR1" s="577"/>
      <c r="AS1" s="577"/>
      <c r="AT1" s="577"/>
      <c r="AU1" s="577"/>
      <c r="AV1" s="577"/>
      <c r="AW1" s="577"/>
      <c r="AX1" s="577"/>
      <c r="AY1" s="577"/>
      <c r="AZ1" s="577"/>
      <c r="BA1" s="577"/>
    </row>
    <row r="2" spans="1:53" s="1" customFormat="1" ht="21" customHeight="1" x14ac:dyDescent="0.4">
      <c r="A2" s="576" t="s">
        <v>104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</row>
    <row r="3" spans="1:53" s="56" customFormat="1" ht="21" customHeight="1" x14ac:dyDescent="0.35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576"/>
      <c r="AP3" s="576"/>
      <c r="AQ3" s="576"/>
      <c r="AR3" s="576"/>
      <c r="AS3" s="576"/>
      <c r="AT3" s="576"/>
      <c r="AU3" s="576"/>
      <c r="AV3" s="576"/>
      <c r="AW3" s="576"/>
      <c r="AX3" s="576"/>
      <c r="AY3" s="576"/>
      <c r="AZ3" s="576"/>
      <c r="BA3" s="576"/>
    </row>
    <row r="4" spans="1:53" s="56" customFormat="1" ht="21" customHeight="1" x14ac:dyDescent="0.35">
      <c r="A4" s="579" t="s">
        <v>153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</row>
    <row r="5" spans="1:53" s="1" customFormat="1" ht="17.25" customHeight="1" x14ac:dyDescent="0.3">
      <c r="A5" s="88" t="s">
        <v>140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S5" s="40"/>
      <c r="AT5" s="40"/>
      <c r="AU5" s="40"/>
      <c r="AV5" s="40"/>
      <c r="AW5" s="40"/>
      <c r="AX5" s="40"/>
      <c r="AY5" s="40"/>
      <c r="AZ5" s="40"/>
      <c r="BA5" s="40"/>
    </row>
    <row r="6" spans="1:53" s="1" customFormat="1" ht="18.75" customHeight="1" x14ac:dyDescent="0.35">
      <c r="A6" s="578" t="s">
        <v>75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B6" s="2"/>
      <c r="AC6" s="2"/>
      <c r="AD6" s="2"/>
      <c r="AE6" s="2"/>
      <c r="AF6" s="2"/>
      <c r="AG6" s="2"/>
      <c r="AH6" s="68"/>
      <c r="AI6" s="68"/>
      <c r="AJ6" s="68"/>
      <c r="AK6" s="68"/>
      <c r="AL6" s="68"/>
      <c r="AM6" s="68"/>
      <c r="AN6" s="68"/>
      <c r="AO6" s="68"/>
      <c r="AP6" s="578" t="s">
        <v>76</v>
      </c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</row>
    <row r="7" spans="1:53" s="1" customFormat="1" ht="18.75" customHeight="1" x14ac:dyDescent="0.3">
      <c r="A7" s="582" t="s">
        <v>77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H7" s="64"/>
      <c r="AI7" s="64"/>
      <c r="AJ7" s="64"/>
      <c r="AK7" s="64"/>
      <c r="AL7" s="64"/>
      <c r="AM7" s="64"/>
      <c r="AN7" s="64"/>
      <c r="AO7" s="64"/>
      <c r="AP7" s="582" t="s">
        <v>156</v>
      </c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</row>
    <row r="8" spans="1:53" s="1" customFormat="1" ht="27.75" customHeight="1" x14ac:dyDescent="0.3">
      <c r="A8" s="570" t="s">
        <v>139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H8" s="64"/>
      <c r="AI8" s="64"/>
      <c r="AJ8" s="64"/>
      <c r="AK8" s="64"/>
      <c r="AL8" s="64"/>
      <c r="AM8" s="64"/>
      <c r="AN8" s="64"/>
      <c r="AO8" s="64"/>
      <c r="AP8" s="570" t="s">
        <v>155</v>
      </c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</row>
    <row r="9" spans="1:53" s="9" customFormat="1" ht="12.75" customHeight="1" x14ac:dyDescent="0.25">
      <c r="A9" s="52"/>
      <c r="B9" s="52"/>
      <c r="C9" s="52"/>
      <c r="D9" s="52"/>
      <c r="E9" s="52"/>
      <c r="F9" s="52"/>
      <c r="G9" s="52"/>
      <c r="H9" s="52"/>
      <c r="I9" s="57"/>
      <c r="J9" s="57"/>
      <c r="K9" s="57"/>
      <c r="L9" s="58"/>
      <c r="M9" s="10"/>
      <c r="N9" s="10"/>
      <c r="O9" s="10"/>
      <c r="P9" s="10"/>
      <c r="AH9" s="64"/>
      <c r="AI9" s="69"/>
      <c r="AJ9" s="69"/>
      <c r="AK9" s="69"/>
      <c r="AL9" s="69"/>
      <c r="AM9" s="69"/>
      <c r="AN9" s="69"/>
      <c r="AO9" s="69"/>
      <c r="AP9" s="52"/>
      <c r="AQ9" s="52"/>
      <c r="AR9" s="52"/>
      <c r="AS9" s="52"/>
      <c r="AT9" s="52"/>
      <c r="AU9" s="52"/>
      <c r="AV9" s="52"/>
      <c r="AW9" s="52"/>
      <c r="AX9" s="57"/>
      <c r="AY9" s="57"/>
      <c r="AZ9" s="57"/>
      <c r="BA9" s="58"/>
    </row>
    <row r="10" spans="1:53" s="1" customFormat="1" ht="18" customHeight="1" x14ac:dyDescent="0.4">
      <c r="A10" s="570" t="s">
        <v>141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65"/>
      <c r="AI10" s="65"/>
      <c r="AJ10" s="65"/>
      <c r="AK10" s="65"/>
      <c r="AL10" s="65"/>
      <c r="AM10" s="65"/>
      <c r="AN10" s="65"/>
      <c r="AO10" s="65"/>
      <c r="AP10" s="570" t="s">
        <v>141</v>
      </c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</row>
    <row r="11" spans="1:53" s="1" customFormat="1" ht="5.25" customHeight="1" x14ac:dyDescent="0.3">
      <c r="A11" s="46"/>
      <c r="B11" s="46"/>
      <c r="C11" s="46"/>
      <c r="D11" s="46"/>
      <c r="E11" s="46"/>
      <c r="F11" s="46"/>
      <c r="G11" s="46"/>
      <c r="H11" s="46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66"/>
      <c r="AI11" s="66"/>
      <c r="AJ11" s="66"/>
      <c r="AK11" s="66"/>
      <c r="AL11" s="70"/>
      <c r="AM11" s="70"/>
      <c r="AN11" s="70"/>
      <c r="AO11" s="70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</row>
    <row r="12" spans="1:53" s="1" customFormat="1" ht="6" customHeight="1" x14ac:dyDescent="0.3">
      <c r="A12" s="46"/>
      <c r="B12" s="46"/>
      <c r="C12" s="46"/>
      <c r="D12" s="46"/>
      <c r="E12" s="46"/>
      <c r="F12" s="46"/>
      <c r="G12" s="46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67"/>
      <c r="AI12" s="67"/>
      <c r="AJ12" s="67"/>
      <c r="AK12" s="67"/>
      <c r="AL12" s="67"/>
      <c r="AM12" s="67"/>
      <c r="AN12" s="67"/>
      <c r="AO12" s="67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</row>
    <row r="13" spans="1:53" s="1" customFormat="1" ht="17.25" customHeight="1" x14ac:dyDescent="0.3">
      <c r="A13" s="569" t="s">
        <v>36</v>
      </c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  <c r="AL13" s="569"/>
      <c r="AM13" s="569"/>
      <c r="AN13" s="569"/>
      <c r="AO13" s="569"/>
      <c r="AP13" s="569"/>
      <c r="AQ13" s="569"/>
      <c r="AR13" s="569"/>
      <c r="AS13" s="569"/>
      <c r="AT13" s="569"/>
      <c r="AU13" s="569"/>
      <c r="AV13" s="569"/>
      <c r="AW13" s="569"/>
      <c r="AX13" s="569"/>
      <c r="AY13" s="569"/>
      <c r="AZ13" s="569"/>
      <c r="BA13" s="569"/>
    </row>
    <row r="14" spans="1:53" s="1" customFormat="1" ht="17.25" customHeight="1" x14ac:dyDescent="0.3">
      <c r="A14" s="569"/>
      <c r="B14" s="569"/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569"/>
      <c r="AI14" s="569"/>
      <c r="AJ14" s="569"/>
      <c r="AK14" s="569"/>
      <c r="AL14" s="569"/>
      <c r="AM14" s="569"/>
      <c r="AN14" s="569"/>
      <c r="AO14" s="569"/>
      <c r="AP14" s="569"/>
      <c r="AQ14" s="569"/>
      <c r="AR14" s="569"/>
      <c r="AS14" s="569"/>
      <c r="AT14" s="569"/>
      <c r="AU14" s="569"/>
      <c r="AV14" s="569"/>
      <c r="AW14" s="569"/>
      <c r="AX14" s="569"/>
      <c r="AY14" s="569"/>
      <c r="AZ14" s="569"/>
      <c r="BA14" s="569"/>
    </row>
    <row r="15" spans="1:53" s="1" customFormat="1" ht="23.25" customHeight="1" x14ac:dyDescent="0.3">
      <c r="A15" s="571" t="s">
        <v>37</v>
      </c>
      <c r="B15" s="571"/>
      <c r="C15" s="571"/>
      <c r="D15" s="571"/>
      <c r="E15" s="557" t="s">
        <v>133</v>
      </c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61"/>
      <c r="AC15" s="61"/>
      <c r="AD15" s="61"/>
      <c r="AE15" s="61"/>
      <c r="AF15" s="61"/>
      <c r="AG15" s="61"/>
      <c r="AH15" s="61"/>
      <c r="AI15" s="61"/>
      <c r="AJ15" s="61"/>
      <c r="AK15" s="575" t="s">
        <v>31</v>
      </c>
      <c r="AL15" s="575"/>
      <c r="AM15" s="575"/>
      <c r="AN15" s="575"/>
      <c r="AO15" s="575"/>
      <c r="AP15" s="557" t="s">
        <v>84</v>
      </c>
      <c r="AQ15" s="557"/>
      <c r="AR15" s="557"/>
      <c r="AS15" s="557"/>
      <c r="AT15" s="557"/>
      <c r="AU15" s="557"/>
      <c r="AV15" s="557"/>
      <c r="AW15" s="557"/>
      <c r="AX15" s="557"/>
      <c r="AY15" s="557"/>
      <c r="AZ15" s="557"/>
      <c r="BA15" s="557"/>
    </row>
    <row r="16" spans="1:53" s="1" customFormat="1" ht="10.5" customHeight="1" x14ac:dyDescent="0.3">
      <c r="A16" s="60"/>
      <c r="B16" s="60"/>
      <c r="C16" s="60"/>
      <c r="D16" s="60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573" t="s">
        <v>32</v>
      </c>
      <c r="AQ16" s="574"/>
      <c r="AR16" s="574"/>
      <c r="AS16" s="574"/>
      <c r="AT16" s="574"/>
      <c r="AU16" s="574"/>
      <c r="AV16" s="574"/>
      <c r="AW16" s="574"/>
      <c r="AX16" s="574"/>
      <c r="AY16" s="574"/>
      <c r="AZ16" s="574"/>
      <c r="BA16" s="574"/>
    </row>
    <row r="17" spans="1:53" s="1" customFormat="1" ht="8.25" customHeight="1" x14ac:dyDescent="0.3">
      <c r="A17" s="60"/>
      <c r="B17" s="60"/>
      <c r="C17" s="60"/>
      <c r="D17" s="60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257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</row>
    <row r="18" spans="1:53" s="1" customFormat="1" ht="25.5" customHeight="1" x14ac:dyDescent="0.3">
      <c r="A18" s="545" t="s">
        <v>38</v>
      </c>
      <c r="B18" s="545"/>
      <c r="C18" s="545"/>
      <c r="D18" s="545"/>
      <c r="E18" s="557" t="s">
        <v>142</v>
      </c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1"/>
      <c r="AC18" s="51"/>
      <c r="AD18" s="51"/>
      <c r="AE18" s="51"/>
      <c r="AF18" s="51"/>
      <c r="AG18" s="51"/>
      <c r="AH18" s="51"/>
      <c r="AI18" s="51"/>
      <c r="AJ18" s="580" t="s">
        <v>70</v>
      </c>
      <c r="AK18" s="580"/>
      <c r="AL18" s="580"/>
      <c r="AM18" s="580"/>
      <c r="AN18" s="580"/>
      <c r="AO18" s="580"/>
      <c r="AP18" s="546" t="s">
        <v>78</v>
      </c>
      <c r="AQ18" s="546"/>
      <c r="AR18" s="546"/>
      <c r="AS18" s="546"/>
      <c r="AT18" s="546"/>
      <c r="AU18" s="546"/>
      <c r="AV18" s="546"/>
      <c r="AW18" s="546"/>
      <c r="AX18" s="546"/>
      <c r="AY18" s="546"/>
      <c r="AZ18" s="546"/>
      <c r="BA18" s="546"/>
    </row>
    <row r="19" spans="1:53" s="1" customFormat="1" ht="18.75" customHeight="1" x14ac:dyDescent="0.3">
      <c r="A19" s="59"/>
      <c r="B19" s="59"/>
      <c r="C19" s="59"/>
      <c r="D19" s="59"/>
      <c r="E19" s="555" t="s">
        <v>39</v>
      </c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5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54" t="s">
        <v>33</v>
      </c>
      <c r="AQ19" s="554"/>
      <c r="AR19" s="554"/>
      <c r="AS19" s="554"/>
      <c r="AT19" s="554"/>
      <c r="AU19" s="554"/>
      <c r="AV19" s="554"/>
      <c r="AW19" s="554"/>
      <c r="AX19" s="554"/>
      <c r="AY19" s="554"/>
      <c r="AZ19" s="554"/>
      <c r="BA19" s="554"/>
    </row>
    <row r="20" spans="1:53" s="1" customFormat="1" ht="14.25" customHeight="1" x14ac:dyDescent="0.3">
      <c r="A20" s="51"/>
      <c r="B20" s="51"/>
      <c r="C20" s="51"/>
      <c r="D20" s="51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56" t="s">
        <v>34</v>
      </c>
      <c r="AM20" s="556"/>
      <c r="AN20" s="556"/>
      <c r="AO20" s="556"/>
      <c r="AP20" s="546" t="s">
        <v>85</v>
      </c>
      <c r="AQ20" s="546"/>
      <c r="AR20" s="546"/>
      <c r="AS20" s="546"/>
      <c r="AT20" s="546"/>
      <c r="AU20" s="546"/>
      <c r="AV20" s="546"/>
      <c r="AW20" s="546"/>
      <c r="AX20" s="546"/>
      <c r="AY20" s="546"/>
      <c r="AZ20" s="546"/>
      <c r="BA20" s="546"/>
    </row>
    <row r="21" spans="1:53" s="1" customFormat="1" ht="15.75" customHeight="1" x14ac:dyDescent="0.3">
      <c r="A21" s="51"/>
      <c r="B21" s="51"/>
      <c r="C21" s="51"/>
      <c r="D21" s="51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63" t="s">
        <v>35</v>
      </c>
      <c r="AQ21" s="563"/>
      <c r="AR21" s="563"/>
      <c r="AS21" s="563"/>
      <c r="AT21" s="563"/>
      <c r="AU21" s="563"/>
      <c r="AV21" s="563"/>
      <c r="AW21" s="563"/>
      <c r="AX21" s="563"/>
      <c r="AY21" s="563"/>
      <c r="AZ21" s="563"/>
      <c r="BA21" s="563"/>
    </row>
    <row r="22" spans="1:53" s="1" customFormat="1" ht="18" customHeight="1" x14ac:dyDescent="0.3">
      <c r="A22" s="545" t="s">
        <v>40</v>
      </c>
      <c r="B22" s="545"/>
      <c r="C22" s="545"/>
      <c r="D22" s="545"/>
      <c r="E22" s="545"/>
      <c r="F22" s="557" t="s">
        <v>143</v>
      </c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</row>
    <row r="23" spans="1:53" s="1" customFormat="1" ht="12" customHeight="1" x14ac:dyDescent="0.3">
      <c r="A23" s="59"/>
      <c r="B23" s="59"/>
      <c r="C23" s="59"/>
      <c r="D23" s="59"/>
      <c r="E23" s="62"/>
      <c r="F23" s="555" t="s">
        <v>41</v>
      </c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</row>
    <row r="24" spans="1:53" s="1" customFormat="1" ht="36" customHeight="1" x14ac:dyDescent="0.3">
      <c r="A24" s="545" t="s">
        <v>144</v>
      </c>
      <c r="B24" s="545"/>
      <c r="C24" s="545"/>
      <c r="D24" s="545"/>
      <c r="E24" s="545"/>
      <c r="F24" s="545"/>
      <c r="G24" s="545"/>
      <c r="H24" s="545"/>
      <c r="I24" s="545"/>
      <c r="J24" s="546" t="s">
        <v>145</v>
      </c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</row>
    <row r="25" spans="1:53" s="1" customFormat="1" ht="27" customHeight="1" x14ac:dyDescent="0.3">
      <c r="A25" s="63" t="s">
        <v>42</v>
      </c>
      <c r="B25" s="63"/>
      <c r="C25" s="63"/>
      <c r="D25" s="63"/>
      <c r="E25" s="63"/>
      <c r="F25" s="44"/>
      <c r="G25" s="560" t="s">
        <v>157</v>
      </c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  <c r="V25" s="560"/>
      <c r="W25" s="560"/>
      <c r="X25" s="560"/>
      <c r="Y25" s="560"/>
      <c r="Z25" s="560"/>
      <c r="AA25" s="560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</row>
    <row r="26" spans="1:53" s="1" customFormat="1" ht="12.75" customHeight="1" x14ac:dyDescent="0.3">
      <c r="A26" s="63"/>
      <c r="B26" s="63"/>
      <c r="C26" s="63"/>
      <c r="D26" s="63"/>
      <c r="E26" s="63"/>
      <c r="F26" s="44"/>
      <c r="G26" s="561" t="s">
        <v>43</v>
      </c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</row>
    <row r="27" spans="1:53" s="1" customFormat="1" ht="9" customHeight="1" x14ac:dyDescent="0.3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</row>
    <row r="28" spans="1:53" s="1" customFormat="1" ht="23.25" customHeight="1" thickBot="1" x14ac:dyDescent="0.35">
      <c r="A28" s="564" t="s">
        <v>28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564"/>
      <c r="AM28" s="564"/>
      <c r="AN28" s="564"/>
      <c r="AO28" s="564"/>
      <c r="AP28" s="564"/>
      <c r="AQ28" s="564"/>
      <c r="AR28" s="564"/>
      <c r="AS28" s="564"/>
      <c r="AT28" s="564"/>
      <c r="AU28" s="564"/>
      <c r="AV28" s="564"/>
      <c r="AW28" s="564"/>
      <c r="AX28" s="564"/>
      <c r="AY28" s="564"/>
      <c r="AZ28" s="564"/>
      <c r="BA28" s="564"/>
    </row>
    <row r="29" spans="1:53" s="3" customFormat="1" ht="21.75" customHeight="1" x14ac:dyDescent="0.25">
      <c r="A29" s="558"/>
      <c r="B29" s="542" t="s">
        <v>2</v>
      </c>
      <c r="C29" s="543"/>
      <c r="D29" s="543"/>
      <c r="E29" s="544"/>
      <c r="F29" s="543" t="s">
        <v>3</v>
      </c>
      <c r="G29" s="543"/>
      <c r="H29" s="543"/>
      <c r="I29" s="543"/>
      <c r="J29" s="544"/>
      <c r="K29" s="565" t="s">
        <v>4</v>
      </c>
      <c r="L29" s="566"/>
      <c r="M29" s="566"/>
      <c r="N29" s="567"/>
      <c r="O29" s="507" t="s">
        <v>5</v>
      </c>
      <c r="P29" s="543"/>
      <c r="Q29" s="543"/>
      <c r="R29" s="544"/>
      <c r="S29" s="507" t="s">
        <v>112</v>
      </c>
      <c r="T29" s="508"/>
      <c r="U29" s="508"/>
      <c r="V29" s="508"/>
      <c r="W29" s="509"/>
      <c r="X29" s="507" t="s">
        <v>6</v>
      </c>
      <c r="Y29" s="543"/>
      <c r="Z29" s="543"/>
      <c r="AA29" s="543"/>
      <c r="AB29" s="507" t="s">
        <v>7</v>
      </c>
      <c r="AC29" s="508"/>
      <c r="AD29" s="508"/>
      <c r="AE29" s="508"/>
      <c r="AF29" s="509"/>
      <c r="AG29" s="507" t="s">
        <v>8</v>
      </c>
      <c r="AH29" s="508"/>
      <c r="AI29" s="508"/>
      <c r="AJ29" s="509"/>
      <c r="AK29" s="507" t="s">
        <v>9</v>
      </c>
      <c r="AL29" s="508"/>
      <c r="AM29" s="508"/>
      <c r="AN29" s="508"/>
      <c r="AO29" s="509"/>
      <c r="AP29" s="543" t="s">
        <v>10</v>
      </c>
      <c r="AQ29" s="543"/>
      <c r="AR29" s="543"/>
      <c r="AS29" s="562"/>
      <c r="AT29" s="507" t="s">
        <v>168</v>
      </c>
      <c r="AU29" s="543"/>
      <c r="AV29" s="543"/>
      <c r="AW29" s="562"/>
      <c r="AX29" s="507" t="s">
        <v>1</v>
      </c>
      <c r="AY29" s="543"/>
      <c r="AZ29" s="543"/>
      <c r="BA29" s="568"/>
    </row>
    <row r="30" spans="1:53" s="4" customFormat="1" ht="21.75" customHeight="1" thickBot="1" x14ac:dyDescent="0.25">
      <c r="A30" s="559"/>
      <c r="B30" s="124">
        <v>1</v>
      </c>
      <c r="C30" s="81">
        <v>2</v>
      </c>
      <c r="D30" s="81">
        <v>3</v>
      </c>
      <c r="E30" s="81">
        <v>4</v>
      </c>
      <c r="F30" s="130">
        <v>5</v>
      </c>
      <c r="G30" s="81">
        <v>6</v>
      </c>
      <c r="H30" s="81">
        <v>7</v>
      </c>
      <c r="I30" s="81">
        <v>8</v>
      </c>
      <c r="J30" s="81">
        <v>9</v>
      </c>
      <c r="K30" s="82">
        <v>10</v>
      </c>
      <c r="L30" s="82">
        <v>11</v>
      </c>
      <c r="M30" s="82">
        <v>12</v>
      </c>
      <c r="N30" s="82">
        <v>13</v>
      </c>
      <c r="O30" s="82">
        <v>14</v>
      </c>
      <c r="P30" s="82">
        <v>15</v>
      </c>
      <c r="Q30" s="82">
        <v>16</v>
      </c>
      <c r="R30" s="82">
        <v>17</v>
      </c>
      <c r="S30" s="82">
        <v>18</v>
      </c>
      <c r="T30" s="82">
        <v>19</v>
      </c>
      <c r="U30" s="82">
        <v>20</v>
      </c>
      <c r="V30" s="82">
        <v>21</v>
      </c>
      <c r="W30" s="82">
        <v>22</v>
      </c>
      <c r="X30" s="82">
        <v>23</v>
      </c>
      <c r="Y30" s="82">
        <v>24</v>
      </c>
      <c r="Z30" s="137">
        <v>25</v>
      </c>
      <c r="AA30" s="140">
        <v>26</v>
      </c>
      <c r="AB30" s="82">
        <v>27</v>
      </c>
      <c r="AC30" s="82">
        <v>28</v>
      </c>
      <c r="AD30" s="82">
        <v>29</v>
      </c>
      <c r="AE30" s="82">
        <v>30</v>
      </c>
      <c r="AF30" s="82">
        <v>31</v>
      </c>
      <c r="AG30" s="82">
        <v>32</v>
      </c>
      <c r="AH30" s="82">
        <v>33</v>
      </c>
      <c r="AI30" s="82">
        <v>34</v>
      </c>
      <c r="AJ30" s="82">
        <v>35</v>
      </c>
      <c r="AK30" s="83">
        <v>36</v>
      </c>
      <c r="AL30" s="83">
        <v>37</v>
      </c>
      <c r="AM30" s="83">
        <v>38</v>
      </c>
      <c r="AN30" s="83">
        <v>39</v>
      </c>
      <c r="AO30" s="83">
        <v>40</v>
      </c>
      <c r="AP30" s="82">
        <v>41</v>
      </c>
      <c r="AQ30" s="82">
        <v>42</v>
      </c>
      <c r="AR30" s="82">
        <v>43</v>
      </c>
      <c r="AS30" s="82">
        <v>44</v>
      </c>
      <c r="AT30" s="82">
        <v>45</v>
      </c>
      <c r="AU30" s="82">
        <v>46</v>
      </c>
      <c r="AV30" s="82">
        <v>47</v>
      </c>
      <c r="AW30" s="82">
        <v>48</v>
      </c>
      <c r="AX30" s="82">
        <v>49</v>
      </c>
      <c r="AY30" s="82">
        <v>50</v>
      </c>
      <c r="AZ30" s="82">
        <v>51</v>
      </c>
      <c r="BA30" s="145">
        <v>52</v>
      </c>
    </row>
    <row r="31" spans="1:53" s="6" customFormat="1" ht="20.25" x14ac:dyDescent="0.25">
      <c r="A31" s="127">
        <v>1</v>
      </c>
      <c r="B31" s="85" t="s">
        <v>29</v>
      </c>
      <c r="C31" s="86" t="s">
        <v>29</v>
      </c>
      <c r="D31" s="86" t="s">
        <v>29</v>
      </c>
      <c r="E31" s="86" t="s">
        <v>29</v>
      </c>
      <c r="F31" s="131" t="s">
        <v>29</v>
      </c>
      <c r="G31" s="86" t="s">
        <v>29</v>
      </c>
      <c r="H31" s="86" t="s">
        <v>29</v>
      </c>
      <c r="I31" s="86" t="s">
        <v>29</v>
      </c>
      <c r="J31" s="86" t="s">
        <v>29</v>
      </c>
      <c r="K31" s="86" t="s">
        <v>29</v>
      </c>
      <c r="L31" s="86" t="s">
        <v>29</v>
      </c>
      <c r="M31" s="86" t="s">
        <v>29</v>
      </c>
      <c r="N31" s="86" t="s">
        <v>12</v>
      </c>
      <c r="O31" s="86" t="s">
        <v>12</v>
      </c>
      <c r="P31" s="86" t="s">
        <v>29</v>
      </c>
      <c r="Q31" s="86" t="s">
        <v>29</v>
      </c>
      <c r="R31" s="86" t="s">
        <v>29</v>
      </c>
      <c r="S31" s="86" t="s">
        <v>29</v>
      </c>
      <c r="T31" s="86" t="s">
        <v>29</v>
      </c>
      <c r="U31" s="86" t="s">
        <v>29</v>
      </c>
      <c r="V31" s="86" t="s">
        <v>29</v>
      </c>
      <c r="W31" s="86" t="s">
        <v>29</v>
      </c>
      <c r="X31" s="86" t="s">
        <v>29</v>
      </c>
      <c r="Y31" s="86" t="s">
        <v>29</v>
      </c>
      <c r="Z31" s="138" t="s">
        <v>21</v>
      </c>
      <c r="AA31" s="141" t="s">
        <v>71</v>
      </c>
      <c r="AB31" s="86" t="s">
        <v>29</v>
      </c>
      <c r="AC31" s="86" t="s">
        <v>29</v>
      </c>
      <c r="AD31" s="86" t="s">
        <v>29</v>
      </c>
      <c r="AE31" s="86" t="s">
        <v>29</v>
      </c>
      <c r="AF31" s="86" t="s">
        <v>29</v>
      </c>
      <c r="AG31" s="86" t="s">
        <v>29</v>
      </c>
      <c r="AH31" s="86" t="s">
        <v>29</v>
      </c>
      <c r="AI31" s="86" t="s">
        <v>29</v>
      </c>
      <c r="AJ31" s="86" t="s">
        <v>29</v>
      </c>
      <c r="AK31" s="86" t="s">
        <v>29</v>
      </c>
      <c r="AL31" s="86" t="s">
        <v>29</v>
      </c>
      <c r="AM31" s="86" t="s">
        <v>29</v>
      </c>
      <c r="AN31" s="86" t="s">
        <v>29</v>
      </c>
      <c r="AO31" s="86" t="s">
        <v>29</v>
      </c>
      <c r="AP31" s="86" t="s">
        <v>12</v>
      </c>
      <c r="AQ31" s="86" t="s">
        <v>12</v>
      </c>
      <c r="AR31" s="86" t="s">
        <v>12</v>
      </c>
      <c r="AS31" s="86" t="s">
        <v>12</v>
      </c>
      <c r="AT31" s="86" t="s">
        <v>12</v>
      </c>
      <c r="AU31" s="86" t="s">
        <v>12</v>
      </c>
      <c r="AV31" s="86" t="s">
        <v>12</v>
      </c>
      <c r="AW31" s="86" t="s">
        <v>12</v>
      </c>
      <c r="AX31" s="86" t="s">
        <v>29</v>
      </c>
      <c r="AY31" s="86" t="s">
        <v>29</v>
      </c>
      <c r="AZ31" s="138" t="s">
        <v>21</v>
      </c>
      <c r="BA31" s="146" t="s">
        <v>93</v>
      </c>
    </row>
    <row r="32" spans="1:53" s="6" customFormat="1" ht="20.25" x14ac:dyDescent="0.25">
      <c r="A32" s="127">
        <v>2</v>
      </c>
      <c r="B32" s="89" t="s">
        <v>29</v>
      </c>
      <c r="C32" s="90" t="s">
        <v>29</v>
      </c>
      <c r="D32" s="90" t="s">
        <v>29</v>
      </c>
      <c r="E32" s="90" t="s">
        <v>29</v>
      </c>
      <c r="F32" s="132" t="s">
        <v>29</v>
      </c>
      <c r="G32" s="90" t="s">
        <v>29</v>
      </c>
      <c r="H32" s="90" t="s">
        <v>29</v>
      </c>
      <c r="I32" s="90" t="s">
        <v>29</v>
      </c>
      <c r="J32" s="90" t="s">
        <v>29</v>
      </c>
      <c r="K32" s="90" t="s">
        <v>29</v>
      </c>
      <c r="L32" s="90" t="s">
        <v>29</v>
      </c>
      <c r="M32" s="90" t="s">
        <v>29</v>
      </c>
      <c r="N32" s="90" t="s">
        <v>12</v>
      </c>
      <c r="O32" s="90" t="s">
        <v>12</v>
      </c>
      <c r="P32" s="90" t="s">
        <v>29</v>
      </c>
      <c r="Q32" s="90" t="s">
        <v>29</v>
      </c>
      <c r="R32" s="90" t="s">
        <v>29</v>
      </c>
      <c r="S32" s="90" t="s">
        <v>29</v>
      </c>
      <c r="T32" s="90" t="s">
        <v>29</v>
      </c>
      <c r="U32" s="90" t="s">
        <v>29</v>
      </c>
      <c r="V32" s="90" t="s">
        <v>29</v>
      </c>
      <c r="W32" s="53" t="s">
        <v>29</v>
      </c>
      <c r="X32" s="53" t="s">
        <v>29</v>
      </c>
      <c r="Y32" s="53" t="s">
        <v>29</v>
      </c>
      <c r="Z32" s="139" t="s">
        <v>21</v>
      </c>
      <c r="AA32" s="142" t="s">
        <v>71</v>
      </c>
      <c r="AB32" s="53" t="s">
        <v>29</v>
      </c>
      <c r="AC32" s="53" t="s">
        <v>29</v>
      </c>
      <c r="AD32" s="53" t="s">
        <v>29</v>
      </c>
      <c r="AE32" s="53" t="s">
        <v>29</v>
      </c>
      <c r="AF32" s="53" t="s">
        <v>29</v>
      </c>
      <c r="AG32" s="53" t="s">
        <v>29</v>
      </c>
      <c r="AH32" s="53" t="s">
        <v>29</v>
      </c>
      <c r="AI32" s="53" t="s">
        <v>29</v>
      </c>
      <c r="AJ32" s="53" t="s">
        <v>29</v>
      </c>
      <c r="AK32" s="53" t="s">
        <v>29</v>
      </c>
      <c r="AL32" s="53" t="s">
        <v>29</v>
      </c>
      <c r="AM32" s="53" t="s">
        <v>29</v>
      </c>
      <c r="AN32" s="53" t="s">
        <v>29</v>
      </c>
      <c r="AO32" s="53" t="s">
        <v>29</v>
      </c>
      <c r="AP32" s="53" t="s">
        <v>12</v>
      </c>
      <c r="AQ32" s="53" t="s">
        <v>12</v>
      </c>
      <c r="AR32" s="53" t="s">
        <v>12</v>
      </c>
      <c r="AS32" s="53" t="s">
        <v>12</v>
      </c>
      <c r="AT32" s="53" t="s">
        <v>12</v>
      </c>
      <c r="AU32" s="53" t="s">
        <v>12</v>
      </c>
      <c r="AV32" s="53" t="s">
        <v>12</v>
      </c>
      <c r="AW32" s="53" t="s">
        <v>12</v>
      </c>
      <c r="AX32" s="53" t="s">
        <v>29</v>
      </c>
      <c r="AY32" s="126" t="s">
        <v>29</v>
      </c>
      <c r="AZ32" s="150" t="s">
        <v>21</v>
      </c>
      <c r="BA32" s="147" t="s">
        <v>93</v>
      </c>
    </row>
    <row r="33" spans="1:53" s="6" customFormat="1" ht="20.25" x14ac:dyDescent="0.25">
      <c r="A33" s="128">
        <v>3</v>
      </c>
      <c r="B33" s="89" t="s">
        <v>100</v>
      </c>
      <c r="C33" s="90" t="s">
        <v>100</v>
      </c>
      <c r="D33" s="90" t="s">
        <v>100</v>
      </c>
      <c r="E33" s="90" t="s">
        <v>100</v>
      </c>
      <c r="F33" s="132" t="s">
        <v>100</v>
      </c>
      <c r="G33" s="90" t="s">
        <v>100</v>
      </c>
      <c r="H33" s="90" t="s">
        <v>100</v>
      </c>
      <c r="I33" s="90" t="s">
        <v>100</v>
      </c>
      <c r="J33" s="90" t="s">
        <v>100</v>
      </c>
      <c r="K33" s="90" t="s">
        <v>100</v>
      </c>
      <c r="L33" s="90" t="s">
        <v>100</v>
      </c>
      <c r="M33" s="90" t="s">
        <v>100</v>
      </c>
      <c r="N33" s="90" t="s">
        <v>12</v>
      </c>
      <c r="O33" s="90" t="s">
        <v>12</v>
      </c>
      <c r="P33" s="90" t="s">
        <v>100</v>
      </c>
      <c r="Q33" s="90" t="s">
        <v>100</v>
      </c>
      <c r="R33" s="90" t="s">
        <v>100</v>
      </c>
      <c r="S33" s="90" t="s">
        <v>100</v>
      </c>
      <c r="T33" s="90" t="s">
        <v>100</v>
      </c>
      <c r="U33" s="90" t="s">
        <v>100</v>
      </c>
      <c r="V33" s="90" t="s">
        <v>100</v>
      </c>
      <c r="W33" s="53" t="s">
        <v>100</v>
      </c>
      <c r="X33" s="90" t="s">
        <v>100</v>
      </c>
      <c r="Y33" s="90" t="s">
        <v>100</v>
      </c>
      <c r="Z33" s="90" t="s">
        <v>100</v>
      </c>
      <c r="AA33" s="143" t="s">
        <v>71</v>
      </c>
      <c r="AB33" s="90" t="s">
        <v>100</v>
      </c>
      <c r="AC33" s="90" t="s">
        <v>100</v>
      </c>
      <c r="AD33" s="90" t="s">
        <v>100</v>
      </c>
      <c r="AE33" s="90" t="s">
        <v>100</v>
      </c>
      <c r="AF33" s="90" t="s">
        <v>100</v>
      </c>
      <c r="AG33" s="90" t="s">
        <v>100</v>
      </c>
      <c r="AH33" s="90" t="s">
        <v>100</v>
      </c>
      <c r="AI33" s="90" t="s">
        <v>100</v>
      </c>
      <c r="AJ33" s="90" t="s">
        <v>100</v>
      </c>
      <c r="AK33" s="53" t="s">
        <v>100</v>
      </c>
      <c r="AL33" s="53" t="s">
        <v>100</v>
      </c>
      <c r="AM33" s="53" t="s">
        <v>100</v>
      </c>
      <c r="AN33" s="53" t="s">
        <v>100</v>
      </c>
      <c r="AO33" s="53" t="s">
        <v>100</v>
      </c>
      <c r="AP33" s="53" t="s">
        <v>12</v>
      </c>
      <c r="AQ33" s="53" t="s">
        <v>12</v>
      </c>
      <c r="AR33" s="53" t="s">
        <v>12</v>
      </c>
      <c r="AS33" s="53" t="s">
        <v>12</v>
      </c>
      <c r="AT33" s="90" t="s">
        <v>12</v>
      </c>
      <c r="AU33" s="90" t="s">
        <v>12</v>
      </c>
      <c r="AV33" s="90" t="s">
        <v>12</v>
      </c>
      <c r="AW33" s="90" t="s">
        <v>12</v>
      </c>
      <c r="AX33" s="90" t="s">
        <v>100</v>
      </c>
      <c r="AY33" s="90" t="s">
        <v>100</v>
      </c>
      <c r="AZ33" s="90" t="s">
        <v>100</v>
      </c>
      <c r="BA33" s="148" t="s">
        <v>71</v>
      </c>
    </row>
    <row r="34" spans="1:53" s="6" customFormat="1" ht="18" customHeight="1" thickBot="1" x14ac:dyDescent="0.3">
      <c r="A34" s="129">
        <v>4</v>
      </c>
      <c r="B34" s="112" t="s">
        <v>100</v>
      </c>
      <c r="C34" s="84" t="s">
        <v>100</v>
      </c>
      <c r="D34" s="84" t="s">
        <v>100</v>
      </c>
      <c r="E34" s="84" t="s">
        <v>100</v>
      </c>
      <c r="F34" s="133" t="s">
        <v>100</v>
      </c>
      <c r="G34" s="84" t="s">
        <v>100</v>
      </c>
      <c r="H34" s="84" t="s">
        <v>100</v>
      </c>
      <c r="I34" s="84" t="s">
        <v>100</v>
      </c>
      <c r="J34" s="84" t="s">
        <v>100</v>
      </c>
      <c r="K34" s="84" t="s">
        <v>100</v>
      </c>
      <c r="L34" s="84" t="s">
        <v>100</v>
      </c>
      <c r="M34" s="84" t="s">
        <v>100</v>
      </c>
      <c r="N34" s="84" t="s">
        <v>12</v>
      </c>
      <c r="O34" s="84" t="s">
        <v>12</v>
      </c>
      <c r="P34" s="84" t="s">
        <v>100</v>
      </c>
      <c r="Q34" s="84" t="s">
        <v>100</v>
      </c>
      <c r="R34" s="84" t="s">
        <v>100</v>
      </c>
      <c r="S34" s="84" t="s">
        <v>100</v>
      </c>
      <c r="T34" s="84" t="s">
        <v>100</v>
      </c>
      <c r="U34" s="84" t="s">
        <v>100</v>
      </c>
      <c r="V34" s="84" t="s">
        <v>158</v>
      </c>
      <c r="W34" s="113" t="s">
        <v>100</v>
      </c>
      <c r="X34" s="84" t="s">
        <v>100</v>
      </c>
      <c r="Y34" s="84" t="s">
        <v>100</v>
      </c>
      <c r="Z34" s="84" t="s">
        <v>100</v>
      </c>
      <c r="AA34" s="144" t="s">
        <v>71</v>
      </c>
      <c r="AB34" s="84" t="s">
        <v>100</v>
      </c>
      <c r="AC34" s="84" t="s">
        <v>100</v>
      </c>
      <c r="AD34" s="84" t="s">
        <v>100</v>
      </c>
      <c r="AE34" s="84" t="s">
        <v>100</v>
      </c>
      <c r="AF34" s="84" t="s">
        <v>100</v>
      </c>
      <c r="AG34" s="84" t="s">
        <v>100</v>
      </c>
      <c r="AH34" s="84" t="s">
        <v>100</v>
      </c>
      <c r="AI34" s="84" t="s">
        <v>100</v>
      </c>
      <c r="AJ34" s="84" t="s">
        <v>100</v>
      </c>
      <c r="AK34" s="113" t="s">
        <v>100</v>
      </c>
      <c r="AL34" s="113" t="s">
        <v>100</v>
      </c>
      <c r="AM34" s="113" t="s">
        <v>100</v>
      </c>
      <c r="AN34" s="113" t="s">
        <v>100</v>
      </c>
      <c r="AO34" s="113" t="s">
        <v>100</v>
      </c>
      <c r="AP34" s="113" t="s">
        <v>12</v>
      </c>
      <c r="AQ34" s="113" t="s">
        <v>12</v>
      </c>
      <c r="AR34" s="113" t="s">
        <v>12</v>
      </c>
      <c r="AS34" s="113" t="s">
        <v>12</v>
      </c>
      <c r="AT34" s="84" t="s">
        <v>12</v>
      </c>
      <c r="AU34" s="84" t="s">
        <v>12</v>
      </c>
      <c r="AV34" s="84" t="s">
        <v>12</v>
      </c>
      <c r="AW34" s="84" t="s">
        <v>12</v>
      </c>
      <c r="AX34" s="84" t="s">
        <v>100</v>
      </c>
      <c r="AY34" s="84" t="s">
        <v>100</v>
      </c>
      <c r="AZ34" s="84" t="s">
        <v>100</v>
      </c>
      <c r="BA34" s="149" t="s">
        <v>98</v>
      </c>
    </row>
    <row r="35" spans="1:53" s="6" customFormat="1" ht="18" customHeight="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</row>
    <row r="36" spans="1:53" ht="20.100000000000001" customHeight="1" x14ac:dyDescent="0.2">
      <c r="A36" s="510" t="s">
        <v>27</v>
      </c>
      <c r="B36" s="510"/>
      <c r="C36" s="510"/>
      <c r="D36" s="510"/>
      <c r="E36" s="53" t="s">
        <v>29</v>
      </c>
      <c r="F36" s="39" t="s">
        <v>30</v>
      </c>
      <c r="G36" s="504" t="s">
        <v>79</v>
      </c>
      <c r="H36" s="504"/>
      <c r="I36" s="504"/>
      <c r="J36" s="504"/>
      <c r="K36" s="11" t="s">
        <v>21</v>
      </c>
      <c r="L36" s="38" t="s">
        <v>30</v>
      </c>
      <c r="M36" s="504" t="s">
        <v>86</v>
      </c>
      <c r="N36" s="504"/>
      <c r="O36" s="504"/>
      <c r="P36" s="504"/>
      <c r="Q36" s="55"/>
      <c r="R36" s="5" t="s">
        <v>83</v>
      </c>
      <c r="S36" s="37" t="s">
        <v>30</v>
      </c>
      <c r="T36" s="504" t="s">
        <v>99</v>
      </c>
      <c r="U36" s="504"/>
      <c r="V36" s="504"/>
      <c r="W36" s="504"/>
      <c r="X36" s="24" t="s">
        <v>71</v>
      </c>
      <c r="Y36" s="37" t="s">
        <v>30</v>
      </c>
      <c r="Z36" s="504" t="s">
        <v>72</v>
      </c>
      <c r="AA36" s="504"/>
      <c r="AB36" s="504"/>
      <c r="AC36" s="504"/>
      <c r="AD36" s="504"/>
      <c r="AE36" s="504"/>
      <c r="AF36" s="24" t="s">
        <v>12</v>
      </c>
      <c r="AG36" s="37" t="s">
        <v>30</v>
      </c>
      <c r="AH36" s="504" t="s">
        <v>11</v>
      </c>
      <c r="AI36" s="504"/>
      <c r="AJ36" s="504"/>
      <c r="AK36" s="504"/>
      <c r="AL36" s="504"/>
      <c r="AM36" s="125" t="s">
        <v>158</v>
      </c>
      <c r="AN36" s="37" t="s">
        <v>30</v>
      </c>
      <c r="AO36" s="504" t="s">
        <v>159</v>
      </c>
      <c r="AP36" s="504"/>
      <c r="AQ36" s="504"/>
      <c r="AR36" s="504"/>
      <c r="AS36" s="504"/>
      <c r="AT36" s="504"/>
      <c r="AV36" s="53" t="s">
        <v>100</v>
      </c>
      <c r="AW36" s="39" t="s">
        <v>30</v>
      </c>
      <c r="AX36" s="504" t="s">
        <v>101</v>
      </c>
      <c r="AY36" s="504"/>
      <c r="AZ36" s="504"/>
      <c r="BA36" s="504"/>
    </row>
    <row r="37" spans="1:53" ht="46.5" customHeight="1" x14ac:dyDescent="0.2">
      <c r="A37" s="50"/>
      <c r="B37" s="50"/>
      <c r="C37" s="50"/>
      <c r="D37" s="50"/>
      <c r="E37" s="50"/>
      <c r="F37" s="50"/>
      <c r="G37" s="504"/>
      <c r="H37" s="504"/>
      <c r="I37" s="504"/>
      <c r="J37" s="504"/>
      <c r="K37" s="55"/>
      <c r="L37" s="55"/>
      <c r="M37" s="504"/>
      <c r="N37" s="504"/>
      <c r="O37" s="504"/>
      <c r="P37" s="504"/>
      <c r="Q37" s="55"/>
      <c r="R37" s="54"/>
      <c r="S37" s="54"/>
      <c r="T37" s="504"/>
      <c r="U37" s="504"/>
      <c r="V37" s="504"/>
      <c r="W37" s="504"/>
      <c r="X37" s="54"/>
      <c r="Y37" s="54"/>
      <c r="Z37" s="504"/>
      <c r="AA37" s="504"/>
      <c r="AB37" s="504"/>
      <c r="AC37" s="504"/>
      <c r="AD37" s="504"/>
      <c r="AE37" s="504"/>
      <c r="AF37" s="54"/>
      <c r="AG37" s="54"/>
      <c r="AH37" s="504"/>
      <c r="AI37" s="504"/>
      <c r="AJ37" s="504"/>
      <c r="AK37" s="504"/>
      <c r="AL37" s="504"/>
      <c r="AM37" s="54"/>
      <c r="AN37" s="54"/>
      <c r="AO37" s="504"/>
      <c r="AP37" s="504"/>
      <c r="AQ37" s="504"/>
      <c r="AR37" s="504"/>
      <c r="AS37" s="504"/>
      <c r="AT37" s="504"/>
      <c r="AV37" s="50"/>
      <c r="AW37" s="50"/>
      <c r="AX37" s="504"/>
      <c r="AY37" s="504"/>
      <c r="AZ37" s="504"/>
      <c r="BA37" s="504"/>
    </row>
    <row r="38" spans="1:53" ht="13.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1"/>
      <c r="K38" s="8"/>
      <c r="L38" s="8"/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</row>
    <row r="39" spans="1:53" ht="18.75" customHeight="1" thickBot="1" x14ac:dyDescent="0.25">
      <c r="A39" s="522" t="s">
        <v>44</v>
      </c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22"/>
      <c r="T39" s="22"/>
      <c r="U39" s="22"/>
      <c r="Z39" s="547" t="s">
        <v>46</v>
      </c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22"/>
      <c r="AL39" s="522" t="s">
        <v>95</v>
      </c>
      <c r="AM39" s="522"/>
      <c r="AN39" s="522"/>
      <c r="AO39" s="522"/>
      <c r="AP39" s="522"/>
      <c r="AQ39" s="522"/>
      <c r="AR39" s="522"/>
      <c r="AS39" s="522"/>
      <c r="AT39" s="522"/>
      <c r="AU39" s="522"/>
      <c r="AV39" s="522"/>
      <c r="AW39" s="522"/>
      <c r="AX39" s="522"/>
      <c r="AY39" s="522"/>
      <c r="AZ39" s="522"/>
      <c r="BA39" s="522"/>
    </row>
    <row r="40" spans="1:53" ht="21" customHeight="1" x14ac:dyDescent="0.2">
      <c r="A40" s="491" t="s">
        <v>20</v>
      </c>
      <c r="B40" s="531"/>
      <c r="C40" s="491" t="s">
        <v>80</v>
      </c>
      <c r="D40" s="492"/>
      <c r="E40" s="492"/>
      <c r="F40" s="492"/>
      <c r="G40" s="492"/>
      <c r="H40" s="491" t="s">
        <v>86</v>
      </c>
      <c r="I40" s="492"/>
      <c r="J40" s="492"/>
      <c r="K40" s="493"/>
      <c r="L40" s="491" t="s">
        <v>69</v>
      </c>
      <c r="M40" s="492"/>
      <c r="N40" s="493"/>
      <c r="O40" s="491" t="s">
        <v>102</v>
      </c>
      <c r="P40" s="493"/>
      <c r="Q40" s="491" t="s">
        <v>72</v>
      </c>
      <c r="R40" s="493"/>
      <c r="S40" s="491" t="s">
        <v>11</v>
      </c>
      <c r="T40" s="493"/>
      <c r="U40" s="550" t="s">
        <v>81</v>
      </c>
      <c r="V40" s="463"/>
      <c r="Z40" s="442" t="s">
        <v>47</v>
      </c>
      <c r="AA40" s="443"/>
      <c r="AB40" s="443"/>
      <c r="AC40" s="443"/>
      <c r="AD40" s="443"/>
      <c r="AE40" s="443"/>
      <c r="AF40" s="444"/>
      <c r="AG40" s="462" t="s">
        <v>19</v>
      </c>
      <c r="AH40" s="466"/>
      <c r="AI40" s="462" t="s">
        <v>48</v>
      </c>
      <c r="AJ40" s="463"/>
      <c r="AK40" s="92"/>
      <c r="AL40" s="92"/>
      <c r="AM40" s="92"/>
      <c r="AN40" s="92"/>
      <c r="AO40" s="433" t="s">
        <v>96</v>
      </c>
      <c r="AP40" s="434"/>
      <c r="AQ40" s="434"/>
      <c r="AR40" s="434"/>
      <c r="AS40" s="434"/>
      <c r="AT40" s="434"/>
      <c r="AU40" s="434"/>
      <c r="AV40" s="434"/>
      <c r="AW40" s="434"/>
      <c r="AX40" s="434"/>
      <c r="AY40" s="435"/>
      <c r="AZ40" s="456" t="s">
        <v>19</v>
      </c>
      <c r="BA40" s="457"/>
    </row>
    <row r="41" spans="1:53" ht="21" customHeight="1" x14ac:dyDescent="0.2">
      <c r="A41" s="532"/>
      <c r="B41" s="533"/>
      <c r="C41" s="494"/>
      <c r="D41" s="495"/>
      <c r="E41" s="495"/>
      <c r="F41" s="495"/>
      <c r="G41" s="495"/>
      <c r="H41" s="494"/>
      <c r="I41" s="495"/>
      <c r="J41" s="495"/>
      <c r="K41" s="496"/>
      <c r="L41" s="494"/>
      <c r="M41" s="495"/>
      <c r="N41" s="496"/>
      <c r="O41" s="494"/>
      <c r="P41" s="496"/>
      <c r="Q41" s="494"/>
      <c r="R41" s="496"/>
      <c r="S41" s="494"/>
      <c r="T41" s="496"/>
      <c r="U41" s="551"/>
      <c r="V41" s="465"/>
      <c r="Z41" s="445"/>
      <c r="AA41" s="446"/>
      <c r="AB41" s="446"/>
      <c r="AC41" s="446"/>
      <c r="AD41" s="446"/>
      <c r="AE41" s="446"/>
      <c r="AF41" s="447"/>
      <c r="AG41" s="464"/>
      <c r="AH41" s="467"/>
      <c r="AI41" s="464"/>
      <c r="AJ41" s="465"/>
      <c r="AK41" s="92"/>
      <c r="AL41" s="92"/>
      <c r="AM41" s="92"/>
      <c r="AN41" s="92"/>
      <c r="AO41" s="436"/>
      <c r="AP41" s="437"/>
      <c r="AQ41" s="437"/>
      <c r="AR41" s="437"/>
      <c r="AS41" s="437"/>
      <c r="AT41" s="437"/>
      <c r="AU41" s="437"/>
      <c r="AV41" s="437"/>
      <c r="AW41" s="437"/>
      <c r="AX41" s="437"/>
      <c r="AY41" s="438"/>
      <c r="AZ41" s="458"/>
      <c r="BA41" s="459"/>
    </row>
    <row r="42" spans="1:53" ht="21" customHeight="1" x14ac:dyDescent="0.2">
      <c r="A42" s="532"/>
      <c r="B42" s="533"/>
      <c r="C42" s="494"/>
      <c r="D42" s="495"/>
      <c r="E42" s="495"/>
      <c r="F42" s="495"/>
      <c r="G42" s="495"/>
      <c r="H42" s="494"/>
      <c r="I42" s="495"/>
      <c r="J42" s="495"/>
      <c r="K42" s="496"/>
      <c r="L42" s="494"/>
      <c r="M42" s="495"/>
      <c r="N42" s="496"/>
      <c r="O42" s="494"/>
      <c r="P42" s="496"/>
      <c r="Q42" s="494"/>
      <c r="R42" s="496"/>
      <c r="S42" s="494"/>
      <c r="T42" s="496"/>
      <c r="U42" s="551"/>
      <c r="V42" s="465"/>
      <c r="Z42" s="445"/>
      <c r="AA42" s="446"/>
      <c r="AB42" s="446"/>
      <c r="AC42" s="446"/>
      <c r="AD42" s="446"/>
      <c r="AE42" s="446"/>
      <c r="AF42" s="447"/>
      <c r="AG42" s="464"/>
      <c r="AH42" s="467"/>
      <c r="AI42" s="464"/>
      <c r="AJ42" s="465"/>
      <c r="AK42" s="92"/>
      <c r="AL42" s="92"/>
      <c r="AM42" s="92"/>
      <c r="AN42" s="92"/>
      <c r="AO42" s="436"/>
      <c r="AP42" s="437"/>
      <c r="AQ42" s="437"/>
      <c r="AR42" s="437"/>
      <c r="AS42" s="437"/>
      <c r="AT42" s="437"/>
      <c r="AU42" s="437"/>
      <c r="AV42" s="437"/>
      <c r="AW42" s="437"/>
      <c r="AX42" s="437"/>
      <c r="AY42" s="438"/>
      <c r="AZ42" s="458"/>
      <c r="BA42" s="459"/>
    </row>
    <row r="43" spans="1:53" ht="21" customHeight="1" x14ac:dyDescent="0.2">
      <c r="A43" s="532"/>
      <c r="B43" s="533"/>
      <c r="C43" s="494"/>
      <c r="D43" s="495"/>
      <c r="E43" s="495"/>
      <c r="F43" s="495"/>
      <c r="G43" s="495"/>
      <c r="H43" s="494"/>
      <c r="I43" s="495"/>
      <c r="J43" s="495"/>
      <c r="K43" s="496"/>
      <c r="L43" s="494"/>
      <c r="M43" s="495"/>
      <c r="N43" s="496"/>
      <c r="O43" s="494"/>
      <c r="P43" s="496"/>
      <c r="Q43" s="494"/>
      <c r="R43" s="496"/>
      <c r="S43" s="494"/>
      <c r="T43" s="496"/>
      <c r="U43" s="551"/>
      <c r="V43" s="465"/>
      <c r="Z43" s="445"/>
      <c r="AA43" s="446"/>
      <c r="AB43" s="446"/>
      <c r="AC43" s="446"/>
      <c r="AD43" s="446"/>
      <c r="AE43" s="446"/>
      <c r="AF43" s="447"/>
      <c r="AG43" s="464"/>
      <c r="AH43" s="467"/>
      <c r="AI43" s="464"/>
      <c r="AJ43" s="465"/>
      <c r="AK43" s="92"/>
      <c r="AL43" s="92"/>
      <c r="AM43" s="92"/>
      <c r="AN43" s="92"/>
      <c r="AO43" s="436"/>
      <c r="AP43" s="437"/>
      <c r="AQ43" s="437"/>
      <c r="AR43" s="437"/>
      <c r="AS43" s="437"/>
      <c r="AT43" s="437"/>
      <c r="AU43" s="437"/>
      <c r="AV43" s="437"/>
      <c r="AW43" s="437"/>
      <c r="AX43" s="437"/>
      <c r="AY43" s="438"/>
      <c r="AZ43" s="458"/>
      <c r="BA43" s="459"/>
    </row>
    <row r="44" spans="1:53" ht="44.25" customHeight="1" thickBot="1" x14ac:dyDescent="0.25">
      <c r="A44" s="532"/>
      <c r="B44" s="533"/>
      <c r="C44" s="494"/>
      <c r="D44" s="495"/>
      <c r="E44" s="495"/>
      <c r="F44" s="495"/>
      <c r="G44" s="495"/>
      <c r="H44" s="494"/>
      <c r="I44" s="495"/>
      <c r="J44" s="495"/>
      <c r="K44" s="496"/>
      <c r="L44" s="494"/>
      <c r="M44" s="495"/>
      <c r="N44" s="496"/>
      <c r="O44" s="494"/>
      <c r="P44" s="496"/>
      <c r="Q44" s="494"/>
      <c r="R44" s="496"/>
      <c r="S44" s="505"/>
      <c r="T44" s="506"/>
      <c r="U44" s="552"/>
      <c r="V44" s="553"/>
      <c r="Z44" s="445"/>
      <c r="AA44" s="446"/>
      <c r="AB44" s="446"/>
      <c r="AC44" s="446"/>
      <c r="AD44" s="446"/>
      <c r="AE44" s="446"/>
      <c r="AF44" s="447"/>
      <c r="AG44" s="464"/>
      <c r="AH44" s="467"/>
      <c r="AI44" s="464"/>
      <c r="AJ44" s="465"/>
      <c r="AK44" s="92"/>
      <c r="AL44" s="92"/>
      <c r="AM44" s="92"/>
      <c r="AN44" s="92"/>
      <c r="AO44" s="439"/>
      <c r="AP44" s="440"/>
      <c r="AQ44" s="440"/>
      <c r="AR44" s="440"/>
      <c r="AS44" s="440"/>
      <c r="AT44" s="440"/>
      <c r="AU44" s="440"/>
      <c r="AV44" s="440"/>
      <c r="AW44" s="440"/>
      <c r="AX44" s="440"/>
      <c r="AY44" s="441"/>
      <c r="AZ44" s="460"/>
      <c r="BA44" s="461"/>
    </row>
    <row r="45" spans="1:53" ht="16.5" customHeight="1" x14ac:dyDescent="0.3">
      <c r="A45" s="514">
        <v>1</v>
      </c>
      <c r="B45" s="515"/>
      <c r="C45" s="519">
        <f>COUNTIF($B$31:$BA$31,"Т")</f>
        <v>38</v>
      </c>
      <c r="D45" s="520"/>
      <c r="E45" s="520"/>
      <c r="F45" s="520"/>
      <c r="G45" s="521"/>
      <c r="H45" s="497">
        <f>COUNTIF($B$31:$BA$31,"С")</f>
        <v>2</v>
      </c>
      <c r="I45" s="498"/>
      <c r="J45" s="498"/>
      <c r="K45" s="499"/>
      <c r="L45" s="516"/>
      <c r="M45" s="517"/>
      <c r="N45" s="518"/>
      <c r="O45" s="516">
        <f>COUNTIF($B$31:$BA$31,"ПЗ")+COUNTIF($B$31:$BA$31,"З")</f>
        <v>0</v>
      </c>
      <c r="P45" s="518"/>
      <c r="Q45" s="516">
        <f>COUNTIF($B$31:$BA$31,"С/А")+COUNTIF($B$31:$BA$31,"А")</f>
        <v>2</v>
      </c>
      <c r="R45" s="518"/>
      <c r="S45" s="516">
        <f>COUNTIF($B$31:$BA$31,"К")</f>
        <v>10</v>
      </c>
      <c r="T45" s="518"/>
      <c r="U45" s="540">
        <f>SUM(C45:T45)</f>
        <v>52</v>
      </c>
      <c r="V45" s="541"/>
      <c r="Z45" s="534" t="s">
        <v>94</v>
      </c>
      <c r="AA45" s="535"/>
      <c r="AB45" s="535"/>
      <c r="AC45" s="535"/>
      <c r="AD45" s="535"/>
      <c r="AE45" s="535"/>
      <c r="AF45" s="536"/>
      <c r="AG45" s="548">
        <v>4</v>
      </c>
      <c r="AH45" s="536"/>
      <c r="AI45" s="452"/>
      <c r="AJ45" s="453"/>
      <c r="AK45" s="91"/>
      <c r="AL45" s="91"/>
      <c r="AM45" s="91"/>
      <c r="AN45" s="91"/>
      <c r="AO45" s="523" t="s">
        <v>160</v>
      </c>
      <c r="AP45" s="524"/>
      <c r="AQ45" s="524"/>
      <c r="AR45" s="524"/>
      <c r="AS45" s="524"/>
      <c r="AT45" s="524"/>
      <c r="AU45" s="524"/>
      <c r="AV45" s="524"/>
      <c r="AW45" s="524"/>
      <c r="AX45" s="524"/>
      <c r="AY45" s="525"/>
      <c r="AZ45" s="448">
        <v>7</v>
      </c>
      <c r="BA45" s="449"/>
    </row>
    <row r="46" spans="1:53" ht="25.5" customHeight="1" thickBot="1" x14ac:dyDescent="0.35">
      <c r="A46" s="529">
        <v>2</v>
      </c>
      <c r="B46" s="530"/>
      <c r="C46" s="488">
        <f>COUNTIF($B$32:$BA$32,"Т")</f>
        <v>38</v>
      </c>
      <c r="D46" s="489"/>
      <c r="E46" s="489"/>
      <c r="F46" s="489"/>
      <c r="G46" s="490"/>
      <c r="H46" s="426">
        <f>COUNTIF($B$32:$BA$32,"С")</f>
        <v>2</v>
      </c>
      <c r="I46" s="427"/>
      <c r="J46" s="427"/>
      <c r="K46" s="428"/>
      <c r="L46" s="511" t="s">
        <v>103</v>
      </c>
      <c r="M46" s="512"/>
      <c r="N46" s="513"/>
      <c r="O46" s="431">
        <f>COUNTIF($B$32:$BA$32,"ПЗ")+COUNTIF($B$32:$BA$32,"З")</f>
        <v>0</v>
      </c>
      <c r="P46" s="432"/>
      <c r="Q46" s="431">
        <f>COUNTIF($B$32:$BA$32,"С/А")+COUNTIF($B$32:$BA$32,"А")</f>
        <v>2</v>
      </c>
      <c r="R46" s="432"/>
      <c r="S46" s="431">
        <f>COUNTIF($B$31:$BA$31,"К")</f>
        <v>10</v>
      </c>
      <c r="T46" s="432"/>
      <c r="U46" s="486">
        <f>SUM(C46:T46)</f>
        <v>52</v>
      </c>
      <c r="V46" s="487"/>
      <c r="Z46" s="537"/>
      <c r="AA46" s="538"/>
      <c r="AB46" s="538"/>
      <c r="AC46" s="538"/>
      <c r="AD46" s="538"/>
      <c r="AE46" s="538"/>
      <c r="AF46" s="539"/>
      <c r="AG46" s="549"/>
      <c r="AH46" s="539"/>
      <c r="AI46" s="454"/>
      <c r="AJ46" s="455"/>
      <c r="AK46" s="91"/>
      <c r="AL46" s="91"/>
      <c r="AM46" s="91"/>
      <c r="AN46" s="91"/>
      <c r="AO46" s="526"/>
      <c r="AP46" s="527"/>
      <c r="AQ46" s="527"/>
      <c r="AR46" s="527"/>
      <c r="AS46" s="527"/>
      <c r="AT46" s="527"/>
      <c r="AU46" s="527"/>
      <c r="AV46" s="527"/>
      <c r="AW46" s="527"/>
      <c r="AX46" s="527"/>
      <c r="AY46" s="528"/>
      <c r="AZ46" s="450"/>
      <c r="BA46" s="451"/>
    </row>
    <row r="47" spans="1:53" ht="22.5" customHeight="1" x14ac:dyDescent="0.3">
      <c r="A47" s="424">
        <v>3</v>
      </c>
      <c r="B47" s="425"/>
      <c r="C47" s="488">
        <f>COUNTIF($B$33:$BA$33,"НР")</f>
        <v>40</v>
      </c>
      <c r="D47" s="489"/>
      <c r="E47" s="489"/>
      <c r="F47" s="489"/>
      <c r="G47" s="490"/>
      <c r="H47" s="431"/>
      <c r="I47" s="503"/>
      <c r="J47" s="503"/>
      <c r="K47" s="432"/>
      <c r="L47" s="511"/>
      <c r="M47" s="512"/>
      <c r="N47" s="513"/>
      <c r="O47" s="431">
        <f>COUNTIF($B$33:$BA$33,"ПЗ")+COUNTIF($B$33:$BA$33,"З")</f>
        <v>0</v>
      </c>
      <c r="P47" s="432"/>
      <c r="Q47" s="431">
        <f>COUNTIF($B$33:$BA$33,"С/А")+COUNTIF($B$33:$BA$33,"А")</f>
        <v>2</v>
      </c>
      <c r="R47" s="432"/>
      <c r="S47" s="431">
        <f>COUNTIF($B$31:$BA$31,"К")</f>
        <v>10</v>
      </c>
      <c r="T47" s="432"/>
      <c r="U47" s="486">
        <f>SUM(C47:T47)</f>
        <v>52</v>
      </c>
      <c r="V47" s="487"/>
      <c r="Z47" s="478"/>
      <c r="AA47" s="479"/>
      <c r="AB47" s="479"/>
      <c r="AC47" s="479"/>
      <c r="AD47" s="479"/>
      <c r="AE47" s="479"/>
      <c r="AF47" s="480"/>
      <c r="AG47" s="96"/>
      <c r="AH47" s="93"/>
      <c r="AI47" s="99"/>
      <c r="AJ47" s="100"/>
      <c r="AK47" s="91"/>
      <c r="AL47" s="91"/>
      <c r="AM47" s="91"/>
      <c r="AN47" s="91"/>
      <c r="AO47" s="472" t="s">
        <v>97</v>
      </c>
      <c r="AP47" s="473"/>
      <c r="AQ47" s="473"/>
      <c r="AR47" s="473"/>
      <c r="AS47" s="473"/>
      <c r="AT47" s="473"/>
      <c r="AU47" s="473"/>
      <c r="AV47" s="473"/>
      <c r="AW47" s="473"/>
      <c r="AX47" s="473"/>
      <c r="AY47" s="474"/>
      <c r="AZ47" s="468">
        <v>8</v>
      </c>
      <c r="BA47" s="469"/>
    </row>
    <row r="48" spans="1:53" ht="18.75" customHeight="1" thickBot="1" x14ac:dyDescent="0.35">
      <c r="A48" s="429">
        <v>4</v>
      </c>
      <c r="B48" s="430"/>
      <c r="C48" s="488">
        <f>COUNTIF($B$33:$BA$33,"НР")</f>
        <v>40</v>
      </c>
      <c r="D48" s="489"/>
      <c r="E48" s="489"/>
      <c r="F48" s="489"/>
      <c r="G48" s="490"/>
      <c r="H48" s="134"/>
      <c r="I48" s="135"/>
      <c r="J48" s="135"/>
      <c r="K48" s="136"/>
      <c r="L48" s="500"/>
      <c r="M48" s="501"/>
      <c r="N48" s="502"/>
      <c r="O48" s="431">
        <v>1</v>
      </c>
      <c r="P48" s="432"/>
      <c r="Q48" s="431">
        <f>COUNTIF($B$34:$BA$34,"С/А")+COUNTIF($B$34:$BA$34,"А")</f>
        <v>1</v>
      </c>
      <c r="R48" s="432"/>
      <c r="S48" s="431">
        <f>COUNTIF($B$31:$BA$31,"К")</f>
        <v>10</v>
      </c>
      <c r="T48" s="432"/>
      <c r="U48" s="484">
        <f>SUM(C48:T48)</f>
        <v>52</v>
      </c>
      <c r="V48" s="485"/>
      <c r="Z48" s="481"/>
      <c r="AA48" s="482"/>
      <c r="AB48" s="482"/>
      <c r="AC48" s="482"/>
      <c r="AD48" s="482"/>
      <c r="AE48" s="482"/>
      <c r="AF48" s="483"/>
      <c r="AG48" s="95"/>
      <c r="AH48" s="94"/>
      <c r="AI48" s="97"/>
      <c r="AJ48" s="98"/>
      <c r="AK48" s="91"/>
      <c r="AL48" s="91"/>
      <c r="AM48" s="91"/>
      <c r="AN48" s="91"/>
      <c r="AO48" s="475"/>
      <c r="AP48" s="476"/>
      <c r="AQ48" s="476"/>
      <c r="AR48" s="476"/>
      <c r="AS48" s="476"/>
      <c r="AT48" s="476"/>
      <c r="AU48" s="476"/>
      <c r="AV48" s="476"/>
      <c r="AW48" s="476"/>
      <c r="AX48" s="476"/>
      <c r="AY48" s="477"/>
      <c r="AZ48" s="470"/>
      <c r="BA48" s="471"/>
    </row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</sheetData>
  <mergeCells count="113">
    <mergeCell ref="A1:BA1"/>
    <mergeCell ref="A2:BA2"/>
    <mergeCell ref="A3:BA3"/>
    <mergeCell ref="A6:L6"/>
    <mergeCell ref="AP6:BA6"/>
    <mergeCell ref="A4:M4"/>
    <mergeCell ref="E15:AA15"/>
    <mergeCell ref="AP18:BA18"/>
    <mergeCell ref="AJ18:AO18"/>
    <mergeCell ref="E17:Z17"/>
    <mergeCell ref="A10:L10"/>
    <mergeCell ref="AP7:BA7"/>
    <mergeCell ref="A7:L7"/>
    <mergeCell ref="AP8:BA8"/>
    <mergeCell ref="A8:L8"/>
    <mergeCell ref="AG29:AJ29"/>
    <mergeCell ref="AX29:BA29"/>
    <mergeCell ref="A13:BA14"/>
    <mergeCell ref="AP10:BA10"/>
    <mergeCell ref="A15:D15"/>
    <mergeCell ref="E18:AA18"/>
    <mergeCell ref="A18:D18"/>
    <mergeCell ref="E16:Z16"/>
    <mergeCell ref="AP15:BA15"/>
    <mergeCell ref="AP16:BA16"/>
    <mergeCell ref="AK15:AO15"/>
    <mergeCell ref="A24:I24"/>
    <mergeCell ref="J24:AA24"/>
    <mergeCell ref="O45:P45"/>
    <mergeCell ref="Z39:AJ39"/>
    <mergeCell ref="AG45:AH46"/>
    <mergeCell ref="AB29:AF29"/>
    <mergeCell ref="U40:V44"/>
    <mergeCell ref="AP19:BA19"/>
    <mergeCell ref="E19:Z19"/>
    <mergeCell ref="A22:E22"/>
    <mergeCell ref="AL20:AO20"/>
    <mergeCell ref="Q45:R45"/>
    <mergeCell ref="F22:AA22"/>
    <mergeCell ref="A29:A30"/>
    <mergeCell ref="F23:Z23"/>
    <mergeCell ref="G25:AA25"/>
    <mergeCell ref="F29:J29"/>
    <mergeCell ref="G26:Z26"/>
    <mergeCell ref="AT29:AW29"/>
    <mergeCell ref="AP29:AS29"/>
    <mergeCell ref="AP20:BA20"/>
    <mergeCell ref="AP21:BA21"/>
    <mergeCell ref="A28:BA28"/>
    <mergeCell ref="X29:AA29"/>
    <mergeCell ref="AK29:AO29"/>
    <mergeCell ref="A36:D36"/>
    <mergeCell ref="L47:N47"/>
    <mergeCell ref="A45:B45"/>
    <mergeCell ref="L45:N45"/>
    <mergeCell ref="L46:N46"/>
    <mergeCell ref="C45:G45"/>
    <mergeCell ref="C46:G46"/>
    <mergeCell ref="AO36:AT37"/>
    <mergeCell ref="Q46:R46"/>
    <mergeCell ref="AL39:BA39"/>
    <mergeCell ref="A39:R39"/>
    <mergeCell ref="AO45:AY46"/>
    <mergeCell ref="Q40:R44"/>
    <mergeCell ref="S45:T45"/>
    <mergeCell ref="A46:B46"/>
    <mergeCell ref="A40:B44"/>
    <mergeCell ref="Z45:AF46"/>
    <mergeCell ref="U46:V46"/>
    <mergeCell ref="U45:V45"/>
    <mergeCell ref="B29:E29"/>
    <mergeCell ref="S29:W29"/>
    <mergeCell ref="K29:N29"/>
    <mergeCell ref="O29:R29"/>
    <mergeCell ref="AX36:BA37"/>
    <mergeCell ref="T36:W37"/>
    <mergeCell ref="AH36:AL37"/>
    <mergeCell ref="C40:G44"/>
    <mergeCell ref="O40:P44"/>
    <mergeCell ref="Z36:AE37"/>
    <mergeCell ref="G36:J37"/>
    <mergeCell ref="M36:P37"/>
    <mergeCell ref="S40:T44"/>
    <mergeCell ref="L40:N44"/>
    <mergeCell ref="AZ45:BA46"/>
    <mergeCell ref="AI45:AJ46"/>
    <mergeCell ref="AZ40:BA44"/>
    <mergeCell ref="AI40:AJ44"/>
    <mergeCell ref="AG40:AH44"/>
    <mergeCell ref="AZ47:BA48"/>
    <mergeCell ref="AO47:AY48"/>
    <mergeCell ref="O47:P47"/>
    <mergeCell ref="Z47:AF48"/>
    <mergeCell ref="Q48:R48"/>
    <mergeCell ref="Q47:R47"/>
    <mergeCell ref="U48:V48"/>
    <mergeCell ref="U47:V47"/>
    <mergeCell ref="O46:P46"/>
    <mergeCell ref="A47:B47"/>
    <mergeCell ref="H46:K46"/>
    <mergeCell ref="A48:B48"/>
    <mergeCell ref="S47:T47"/>
    <mergeCell ref="S48:T48"/>
    <mergeCell ref="O48:P48"/>
    <mergeCell ref="S46:T46"/>
    <mergeCell ref="AO40:AY44"/>
    <mergeCell ref="Z40:AF44"/>
    <mergeCell ref="C48:G48"/>
    <mergeCell ref="H40:K44"/>
    <mergeCell ref="H45:K45"/>
    <mergeCell ref="L48:N48"/>
    <mergeCell ref="C47:G47"/>
    <mergeCell ref="H47:K47"/>
  </mergeCells>
  <phoneticPr fontId="0" type="noConversion"/>
  <printOptions horizontalCentered="1"/>
  <pageMargins left="0.39370078740157483" right="0.39370078740157483" top="0.24" bottom="0.16" header="0.23" footer="0.15"/>
  <pageSetup paperSize="8" scale="60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графiк</vt:lpstr>
      <vt:lpstr>графiк!Область_печати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Gozhyk</dc:creator>
  <cp:lastModifiedBy>Пользователь</cp:lastModifiedBy>
  <cp:lastPrinted>2016-05-24T11:45:08Z</cp:lastPrinted>
  <dcterms:created xsi:type="dcterms:W3CDTF">2010-02-25T10:28:35Z</dcterms:created>
  <dcterms:modified xsi:type="dcterms:W3CDTF">2020-06-16T12:28:22Z</dcterms:modified>
</cp:coreProperties>
</file>